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経理用\Desktop\電子開始ｼｽﾃﾑ2021.6.14\"/>
    </mc:Choice>
  </mc:AlternateContent>
  <xr:revisionPtr revIDLastSave="0" documentId="8_{B32C14A7-C42B-483F-A0AC-04E101AEE0A7}" xr6:coauthVersionLast="47" xr6:coauthVersionMax="47" xr10:uidLastSave="{00000000-0000-0000-0000-000000000000}"/>
  <bookViews>
    <workbookView xWindow="-120" yWindow="-120" windowWidth="29040" windowHeight="15840" activeTab="1" xr2:uid="{1EE4E213-8161-4F3E-AC1E-7480CE1E4F6B}"/>
  </bookViews>
  <sheets>
    <sheet name="社会福祉事業" sheetId="1" r:id="rId1"/>
    <sheet name="収益事業" sheetId="2" r:id="rId2"/>
  </sheets>
  <definedNames>
    <definedName name="_xlnm.Print_Titles" localSheetId="0">社会福祉事業!$1:$7</definedName>
    <definedName name="_xlnm.Print_Titles" localSheetId="1">収益事業!$1:$7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0" i="2" l="1"/>
  <c r="C110" i="2"/>
  <c r="D110" i="2" s="1"/>
  <c r="F110" i="2" s="1"/>
  <c r="D109" i="2"/>
  <c r="F109" i="2" s="1"/>
  <c r="D108" i="2"/>
  <c r="F108" i="2" s="1"/>
  <c r="D107" i="2"/>
  <c r="F107" i="2" s="1"/>
  <c r="D106" i="2"/>
  <c r="F106" i="2" s="1"/>
  <c r="D105" i="2"/>
  <c r="F105" i="2" s="1"/>
  <c r="D102" i="2"/>
  <c r="F102" i="2" s="1"/>
  <c r="D101" i="2"/>
  <c r="F101" i="2" s="1"/>
  <c r="D100" i="2"/>
  <c r="F100" i="2" s="1"/>
  <c r="F99" i="2"/>
  <c r="D99" i="2"/>
  <c r="D98" i="2"/>
  <c r="F98" i="2" s="1"/>
  <c r="D97" i="2"/>
  <c r="F97" i="2" s="1"/>
  <c r="D96" i="2"/>
  <c r="F96" i="2" s="1"/>
  <c r="D95" i="2"/>
  <c r="F95" i="2" s="1"/>
  <c r="D94" i="2"/>
  <c r="F94" i="2" s="1"/>
  <c r="D93" i="2"/>
  <c r="F93" i="2" s="1"/>
  <c r="D92" i="2"/>
  <c r="F92" i="2" s="1"/>
  <c r="E91" i="2"/>
  <c r="D91" i="2"/>
  <c r="F91" i="2" s="1"/>
  <c r="C91" i="2"/>
  <c r="C103" i="2" s="1"/>
  <c r="D90" i="2"/>
  <c r="F90" i="2" s="1"/>
  <c r="D89" i="2"/>
  <c r="F89" i="2" s="1"/>
  <c r="D88" i="2"/>
  <c r="F88" i="2" s="1"/>
  <c r="D87" i="2"/>
  <c r="F87" i="2" s="1"/>
  <c r="D86" i="2"/>
  <c r="F86" i="2" s="1"/>
  <c r="D85" i="2"/>
  <c r="F85" i="2" s="1"/>
  <c r="D84" i="2"/>
  <c r="F84" i="2" s="1"/>
  <c r="D83" i="2"/>
  <c r="F83" i="2" s="1"/>
  <c r="F82" i="2"/>
  <c r="D82" i="2"/>
  <c r="D81" i="2"/>
  <c r="F81" i="2" s="1"/>
  <c r="D80" i="2"/>
  <c r="F80" i="2" s="1"/>
  <c r="D79" i="2"/>
  <c r="F79" i="2" s="1"/>
  <c r="D78" i="2"/>
  <c r="F78" i="2" s="1"/>
  <c r="D77" i="2"/>
  <c r="F77" i="2" s="1"/>
  <c r="D76" i="2"/>
  <c r="F76" i="2" s="1"/>
  <c r="D75" i="2"/>
  <c r="F75" i="2" s="1"/>
  <c r="D74" i="2"/>
  <c r="F74" i="2" s="1"/>
  <c r="D73" i="2"/>
  <c r="F73" i="2" s="1"/>
  <c r="D72" i="2"/>
  <c r="F72" i="2" s="1"/>
  <c r="F71" i="2"/>
  <c r="D71" i="2"/>
  <c r="D70" i="2"/>
  <c r="F70" i="2" s="1"/>
  <c r="D69" i="2"/>
  <c r="F69" i="2" s="1"/>
  <c r="D68" i="2"/>
  <c r="F68" i="2" s="1"/>
  <c r="E67" i="2"/>
  <c r="C67" i="2"/>
  <c r="D67" i="2" s="1"/>
  <c r="F67" i="2" s="1"/>
  <c r="D64" i="2"/>
  <c r="F64" i="2" s="1"/>
  <c r="D63" i="2"/>
  <c r="F63" i="2" s="1"/>
  <c r="D62" i="2"/>
  <c r="F62" i="2" s="1"/>
  <c r="D61" i="2"/>
  <c r="F61" i="2" s="1"/>
  <c r="D60" i="2"/>
  <c r="F60" i="2" s="1"/>
  <c r="D59" i="2"/>
  <c r="F59" i="2" s="1"/>
  <c r="D58" i="2"/>
  <c r="F58" i="2" s="1"/>
  <c r="D57" i="2"/>
  <c r="F57" i="2" s="1"/>
  <c r="D56" i="2"/>
  <c r="F56" i="2" s="1"/>
  <c r="D55" i="2"/>
  <c r="F55" i="2" s="1"/>
  <c r="F54" i="2"/>
  <c r="D54" i="2"/>
  <c r="D53" i="2"/>
  <c r="F53" i="2" s="1"/>
  <c r="D52" i="2"/>
  <c r="F52" i="2" s="1"/>
  <c r="D51" i="2"/>
  <c r="F51" i="2" s="1"/>
  <c r="D50" i="2"/>
  <c r="F50" i="2" s="1"/>
  <c r="D49" i="2"/>
  <c r="F49" i="2" s="1"/>
  <c r="D48" i="2"/>
  <c r="F48" i="2" s="1"/>
  <c r="F47" i="2"/>
  <c r="D47" i="2"/>
  <c r="D46" i="2"/>
  <c r="F46" i="2" s="1"/>
  <c r="D45" i="2"/>
  <c r="F45" i="2" s="1"/>
  <c r="D44" i="2"/>
  <c r="F44" i="2" s="1"/>
  <c r="D43" i="2"/>
  <c r="F43" i="2" s="1"/>
  <c r="E42" i="2"/>
  <c r="C42" i="2"/>
  <c r="D42" i="2" s="1"/>
  <c r="F42" i="2" s="1"/>
  <c r="D41" i="2"/>
  <c r="F41" i="2" s="1"/>
  <c r="D40" i="2"/>
  <c r="F40" i="2" s="1"/>
  <c r="F39" i="2"/>
  <c r="D39" i="2"/>
  <c r="D38" i="2"/>
  <c r="F38" i="2" s="1"/>
  <c r="E37" i="2"/>
  <c r="C37" i="2"/>
  <c r="D37" i="2" s="1"/>
  <c r="F37" i="2" s="1"/>
  <c r="C36" i="2"/>
  <c r="D36" i="2" s="1"/>
  <c r="F35" i="2"/>
  <c r="D35" i="2"/>
  <c r="D34" i="2"/>
  <c r="F34" i="2" s="1"/>
  <c r="F33" i="2"/>
  <c r="D33" i="2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F26" i="2"/>
  <c r="D26" i="2"/>
  <c r="D25" i="2"/>
  <c r="F25" i="2" s="1"/>
  <c r="F24" i="2"/>
  <c r="D24" i="2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F17" i="2"/>
  <c r="D17" i="2"/>
  <c r="D16" i="2"/>
  <c r="F16" i="2" s="1"/>
  <c r="F15" i="2"/>
  <c r="D15" i="2"/>
  <c r="D14" i="2"/>
  <c r="F14" i="2" s="1"/>
  <c r="D13" i="2"/>
  <c r="F13" i="2" s="1"/>
  <c r="D12" i="2"/>
  <c r="F12" i="2" s="1"/>
  <c r="D11" i="2"/>
  <c r="F11" i="2" s="1"/>
  <c r="D10" i="2"/>
  <c r="F10" i="2" s="1"/>
  <c r="E9" i="2"/>
  <c r="C9" i="2"/>
  <c r="C65" i="2" s="1"/>
  <c r="D65" i="2" s="1"/>
  <c r="I110" i="1"/>
  <c r="G110" i="1"/>
  <c r="H110" i="1" s="1"/>
  <c r="J110" i="1" s="1"/>
  <c r="F110" i="1"/>
  <c r="E110" i="1"/>
  <c r="D110" i="1"/>
  <c r="C110" i="1"/>
  <c r="H109" i="1"/>
  <c r="J109" i="1" s="1"/>
  <c r="H108" i="1"/>
  <c r="J108" i="1" s="1"/>
  <c r="H107" i="1"/>
  <c r="J107" i="1" s="1"/>
  <c r="H106" i="1"/>
  <c r="J106" i="1" s="1"/>
  <c r="H105" i="1"/>
  <c r="J105" i="1" s="1"/>
  <c r="H102" i="1"/>
  <c r="J102" i="1" s="1"/>
  <c r="H101" i="1"/>
  <c r="J101" i="1" s="1"/>
  <c r="H100" i="1"/>
  <c r="J100" i="1" s="1"/>
  <c r="J99" i="1"/>
  <c r="H99" i="1"/>
  <c r="H98" i="1"/>
  <c r="J98" i="1" s="1"/>
  <c r="H97" i="1"/>
  <c r="J97" i="1" s="1"/>
  <c r="H96" i="1"/>
  <c r="J96" i="1" s="1"/>
  <c r="H95" i="1"/>
  <c r="J95" i="1" s="1"/>
  <c r="H94" i="1"/>
  <c r="J94" i="1" s="1"/>
  <c r="H93" i="1"/>
  <c r="J93" i="1" s="1"/>
  <c r="H92" i="1"/>
  <c r="J92" i="1" s="1"/>
  <c r="I91" i="1"/>
  <c r="G91" i="1"/>
  <c r="H91" i="1" s="1"/>
  <c r="J91" i="1" s="1"/>
  <c r="F91" i="1"/>
  <c r="E91" i="1"/>
  <c r="D91" i="1"/>
  <c r="C91" i="1"/>
  <c r="H90" i="1"/>
  <c r="J90" i="1" s="1"/>
  <c r="H89" i="1"/>
  <c r="J89" i="1" s="1"/>
  <c r="J88" i="1"/>
  <c r="H88" i="1"/>
  <c r="H87" i="1"/>
  <c r="J87" i="1" s="1"/>
  <c r="H86" i="1"/>
  <c r="J86" i="1" s="1"/>
  <c r="H85" i="1"/>
  <c r="J85" i="1" s="1"/>
  <c r="H84" i="1"/>
  <c r="J84" i="1" s="1"/>
  <c r="H83" i="1"/>
  <c r="J83" i="1" s="1"/>
  <c r="H82" i="1"/>
  <c r="J82" i="1" s="1"/>
  <c r="J81" i="1"/>
  <c r="H81" i="1"/>
  <c r="H80" i="1"/>
  <c r="J80" i="1" s="1"/>
  <c r="H79" i="1"/>
  <c r="J79" i="1" s="1"/>
  <c r="H78" i="1"/>
  <c r="J78" i="1" s="1"/>
  <c r="H77" i="1"/>
  <c r="J77" i="1" s="1"/>
  <c r="H76" i="1"/>
  <c r="J76" i="1" s="1"/>
  <c r="H75" i="1"/>
  <c r="J75" i="1" s="1"/>
  <c r="H74" i="1"/>
  <c r="J74" i="1" s="1"/>
  <c r="H73" i="1"/>
  <c r="J73" i="1" s="1"/>
  <c r="H72" i="1"/>
  <c r="J72" i="1" s="1"/>
  <c r="H71" i="1"/>
  <c r="J71" i="1" s="1"/>
  <c r="J70" i="1"/>
  <c r="H70" i="1"/>
  <c r="H69" i="1"/>
  <c r="J69" i="1" s="1"/>
  <c r="H68" i="1"/>
  <c r="J68" i="1" s="1"/>
  <c r="I67" i="1"/>
  <c r="I103" i="1" s="1"/>
  <c r="I111" i="1" s="1"/>
  <c r="G67" i="1"/>
  <c r="G103" i="1" s="1"/>
  <c r="G111" i="1" s="1"/>
  <c r="F67" i="1"/>
  <c r="F103" i="1" s="1"/>
  <c r="F111" i="1" s="1"/>
  <c r="E67" i="1"/>
  <c r="E103" i="1" s="1"/>
  <c r="E111" i="1" s="1"/>
  <c r="D67" i="1"/>
  <c r="D103" i="1" s="1"/>
  <c r="D111" i="1" s="1"/>
  <c r="C67" i="1"/>
  <c r="H67" i="1" s="1"/>
  <c r="J67" i="1" s="1"/>
  <c r="F65" i="1"/>
  <c r="C65" i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J57" i="1"/>
  <c r="H57" i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J50" i="1"/>
  <c r="H50" i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I42" i="1"/>
  <c r="G42" i="1"/>
  <c r="H42" i="1" s="1"/>
  <c r="J42" i="1" s="1"/>
  <c r="F42" i="1"/>
  <c r="E42" i="1"/>
  <c r="D42" i="1"/>
  <c r="C42" i="1"/>
  <c r="H41" i="1"/>
  <c r="J41" i="1" s="1"/>
  <c r="H40" i="1"/>
  <c r="J40" i="1" s="1"/>
  <c r="J39" i="1"/>
  <c r="H39" i="1"/>
  <c r="H38" i="1"/>
  <c r="J38" i="1" s="1"/>
  <c r="I37" i="1"/>
  <c r="G37" i="1"/>
  <c r="G36" i="1" s="1"/>
  <c r="F37" i="1"/>
  <c r="F36" i="1" s="1"/>
  <c r="E37" i="1"/>
  <c r="E36" i="1" s="1"/>
  <c r="E65" i="1" s="1"/>
  <c r="D37" i="1"/>
  <c r="C37" i="1"/>
  <c r="I36" i="1"/>
  <c r="D36" i="1"/>
  <c r="C36" i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J27" i="1"/>
  <c r="H27" i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J20" i="1"/>
  <c r="H20" i="1"/>
  <c r="H19" i="1"/>
  <c r="J19" i="1" s="1"/>
  <c r="H18" i="1"/>
  <c r="J18" i="1" s="1"/>
  <c r="H17" i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I9" i="1"/>
  <c r="I65" i="1" s="1"/>
  <c r="G9" i="1"/>
  <c r="F9" i="1"/>
  <c r="E9" i="1"/>
  <c r="D9" i="1"/>
  <c r="D65" i="1" s="1"/>
  <c r="C9" i="1"/>
  <c r="H9" i="1" s="1"/>
  <c r="J9" i="1" s="1"/>
  <c r="D103" i="2" l="1"/>
  <c r="C111" i="2"/>
  <c r="D111" i="2" s="1"/>
  <c r="F65" i="2"/>
  <c r="H36" i="1"/>
  <c r="J36" i="1" s="1"/>
  <c r="C103" i="1"/>
  <c r="H37" i="1"/>
  <c r="J37" i="1" s="1"/>
  <c r="D9" i="2"/>
  <c r="F9" i="2" s="1"/>
  <c r="E103" i="2"/>
  <c r="E111" i="2" s="1"/>
  <c r="G65" i="1"/>
  <c r="H65" i="1" s="1"/>
  <c r="J65" i="1" s="1"/>
  <c r="E36" i="2"/>
  <c r="E65" i="2" s="1"/>
  <c r="F111" i="2" l="1"/>
  <c r="F103" i="2"/>
  <c r="C111" i="1"/>
  <c r="H111" i="1" s="1"/>
  <c r="J111" i="1" s="1"/>
  <c r="H103" i="1"/>
  <c r="J103" i="1" s="1"/>
  <c r="F36" i="2"/>
</calcChain>
</file>

<file path=xl/sharedStrings.xml><?xml version="1.0" encoding="utf-8"?>
<sst xmlns="http://schemas.openxmlformats.org/spreadsheetml/2006/main" count="230" uniqueCount="115">
  <si>
    <t>第三号第三様式（第二十七条第四項関係）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サン</t>
    </rPh>
    <rPh sb="5" eb="7">
      <t>ヨウシキ</t>
    </rPh>
    <phoneticPr fontId="4"/>
  </si>
  <si>
    <t>社会福祉事業  貸借対照表内訳表</t>
    <phoneticPr fontId="2"/>
  </si>
  <si>
    <t>令和3年3月31日現在</t>
    <phoneticPr fontId="2"/>
  </si>
  <si>
    <t>（単位：円）</t>
    <phoneticPr fontId="4"/>
  </si>
  <si>
    <t>勘定科目</t>
    <rPh sb="0" eb="2">
      <t>カンジョウ</t>
    </rPh>
    <rPh sb="2" eb="4">
      <t>カモク</t>
    </rPh>
    <phoneticPr fontId="2"/>
  </si>
  <si>
    <t>本部</t>
    <phoneticPr fontId="2"/>
  </si>
  <si>
    <t>みなみ風</t>
    <phoneticPr fontId="2"/>
  </si>
  <si>
    <t>そよ風</t>
    <phoneticPr fontId="2"/>
  </si>
  <si>
    <t>中央林間</t>
    <phoneticPr fontId="2"/>
  </si>
  <si>
    <t>えびなの風</t>
    <phoneticPr fontId="2"/>
  </si>
  <si>
    <t>合計</t>
    <rPh sb="0" eb="2">
      <t>ゴウケイ</t>
    </rPh>
    <phoneticPr fontId="3"/>
  </si>
  <si>
    <t>内部取引消去</t>
    <rPh sb="0" eb="2">
      <t>ナイブ</t>
    </rPh>
    <rPh sb="2" eb="4">
      <t>トリヒキ</t>
    </rPh>
    <rPh sb="4" eb="6">
      <t>ショウキョ</t>
    </rPh>
    <phoneticPr fontId="3"/>
  </si>
  <si>
    <t>事業区分計</t>
    <rPh sb="0" eb="2">
      <t>ジギョウ</t>
    </rPh>
    <rPh sb="2" eb="4">
      <t>クブン</t>
    </rPh>
    <rPh sb="4" eb="5">
      <t>ケイ</t>
    </rPh>
    <phoneticPr fontId="3"/>
  </si>
  <si>
    <t>資産の部</t>
  </si>
  <si>
    <t>流動資産</t>
  </si>
  <si>
    <t>　現金預金</t>
  </si>
  <si>
    <t>　有価証券</t>
  </si>
  <si>
    <t>　事業未収金</t>
  </si>
  <si>
    <t>　未収金</t>
  </si>
  <si>
    <t>　未収補助金</t>
  </si>
  <si>
    <t>　未収収益</t>
  </si>
  <si>
    <t>　受取手形</t>
  </si>
  <si>
    <t>　貯蔵品</t>
  </si>
  <si>
    <t>　医薬品</t>
  </si>
  <si>
    <t>　診療・療養費等材料</t>
  </si>
  <si>
    <t>　給食用材料</t>
  </si>
  <si>
    <t>　商品・製品</t>
  </si>
  <si>
    <t>　仕掛品</t>
  </si>
  <si>
    <t>　原材料</t>
  </si>
  <si>
    <t>　立替金</t>
  </si>
  <si>
    <t>　前払金</t>
  </si>
  <si>
    <t>　前払費用</t>
  </si>
  <si>
    <t>　１年以内回収予定長期貸付金</t>
  </si>
  <si>
    <t>　１年以内回収予定事業区分間長期貸付金</t>
  </si>
  <si>
    <t>　１年以内回収予定拠点区分間長期貸付金</t>
  </si>
  <si>
    <t>　短期貸付金</t>
  </si>
  <si>
    <t>　事業区分間貸付金</t>
  </si>
  <si>
    <t>　拠点区分間貸付金</t>
  </si>
  <si>
    <t>　仮払金</t>
  </si>
  <si>
    <t>　その他の流動資産</t>
  </si>
  <si>
    <t>　徴収不能引当金</t>
  </si>
  <si>
    <t>固定資産</t>
  </si>
  <si>
    <t>基本財産</t>
  </si>
  <si>
    <t>　土地</t>
  </si>
  <si>
    <t>　建物</t>
  </si>
  <si>
    <t>　定期預金</t>
  </si>
  <si>
    <t>　投資有価証券</t>
  </si>
  <si>
    <t>その他の固定資産</t>
  </si>
  <si>
    <t>　構築物</t>
  </si>
  <si>
    <t>　機械及び装置</t>
  </si>
  <si>
    <t>　車輌運搬具</t>
  </si>
  <si>
    <t>　器具及び備品</t>
  </si>
  <si>
    <t>　建設仮勘定</t>
  </si>
  <si>
    <t>　有形リース資産</t>
  </si>
  <si>
    <t>　権利</t>
  </si>
  <si>
    <t>　ソフトウェア</t>
  </si>
  <si>
    <t>　無形リース資産</t>
  </si>
  <si>
    <t>　長期貸付金</t>
  </si>
  <si>
    <t>　事業区分間長期貸付金</t>
  </si>
  <si>
    <t>　拠点区分間長期貸付金</t>
  </si>
  <si>
    <t>　退職給付引当資産</t>
  </si>
  <si>
    <t>　長期預り金積立資産</t>
  </si>
  <si>
    <t>　その他の積立資産</t>
  </si>
  <si>
    <t>　差入保証金</t>
  </si>
  <si>
    <t>　長期前払費用</t>
  </si>
  <si>
    <t>　その他の固定資産</t>
  </si>
  <si>
    <t>資産の部合計</t>
  </si>
  <si>
    <t>負債の部</t>
  </si>
  <si>
    <t>流動負債</t>
  </si>
  <si>
    <t>　短期運営資金借入金</t>
  </si>
  <si>
    <t>　事業未払金</t>
  </si>
  <si>
    <t>　その他の未払金</t>
  </si>
  <si>
    <t>　支払手形</t>
  </si>
  <si>
    <t>　役員等短期借入金</t>
  </si>
  <si>
    <t>　１年以内返済予定設備資金借入金</t>
  </si>
  <si>
    <t>　１年以内返済予定長期運営資金借入金</t>
  </si>
  <si>
    <t>　１年以内返済予定リース債務</t>
  </si>
  <si>
    <t>　１年以内返済予定役員等長期借入金</t>
  </si>
  <si>
    <t>　１年以内返済予定事業区分間長期借入金</t>
  </si>
  <si>
    <t>　１年以内返済予定拠点区分間長期借入金</t>
  </si>
  <si>
    <t>　１年以内支払予定長期未払金</t>
  </si>
  <si>
    <t>　未払費用</t>
  </si>
  <si>
    <t>　預り金</t>
  </si>
  <si>
    <t>　職員預り金</t>
  </si>
  <si>
    <t>　社内退職預かり金</t>
  </si>
  <si>
    <t>　前受金</t>
  </si>
  <si>
    <t>　前受収益</t>
  </si>
  <si>
    <t>　事業区分間借入金</t>
  </si>
  <si>
    <t>　拠点区分間借入金</t>
  </si>
  <si>
    <t>　仮受金</t>
  </si>
  <si>
    <t>　賞与引当金</t>
  </si>
  <si>
    <t>　その他の流動負債</t>
  </si>
  <si>
    <t>固定負債</t>
  </si>
  <si>
    <t>　設備資金借入金</t>
  </si>
  <si>
    <t>　長期運営資金借入金</t>
  </si>
  <si>
    <t>　リース債務</t>
  </si>
  <si>
    <t>　役員等長期借入金</t>
  </si>
  <si>
    <t>　事業区分間長期借入金</t>
  </si>
  <si>
    <t>　拠点区分間長期借入金</t>
  </si>
  <si>
    <t>　退職給付引当金</t>
  </si>
  <si>
    <t>　役員退職慰労引当金</t>
  </si>
  <si>
    <t>　長期未払金</t>
  </si>
  <si>
    <t>　長期預り金</t>
  </si>
  <si>
    <t>　その他の固定負債</t>
  </si>
  <si>
    <t>負債の部合計</t>
  </si>
  <si>
    <t>純資産の部</t>
  </si>
  <si>
    <t>基本金</t>
  </si>
  <si>
    <t>国庫補助金等特別積立金</t>
  </si>
  <si>
    <t>その他の積立金</t>
  </si>
  <si>
    <t>次期繰越活動増減差額</t>
  </si>
  <si>
    <t>（うち当期活動増減差額）</t>
  </si>
  <si>
    <t>純資産の部合計</t>
  </si>
  <si>
    <t>負債及び純資産の部合計</t>
  </si>
  <si>
    <t>収益事業  貸借対照表内訳表</t>
    <phoneticPr fontId="2"/>
  </si>
  <si>
    <t>風の子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</si>
</sst>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49" fontId="7" fillId="0" borderId="1" xfId="1" applyNumberFormat="1" applyFont="1" applyBorder="1" applyAlignment="1">
      <alignment horizontal="center" vertical="center" wrapText="1" shrinkToFi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/>
    </xf>
    <xf numFmtId="176" fontId="9" fillId="0" borderId="1" xfId="2" applyNumberFormat="1" applyFont="1" applyBorder="1" applyAlignment="1" applyProtection="1">
      <alignment vertical="center"/>
      <protection locked="0"/>
    </xf>
    <xf numFmtId="0" fontId="7" fillId="0" borderId="1" xfId="2" applyFont="1" applyBorder="1">
      <alignment horizontal="left" vertical="top"/>
    </xf>
    <xf numFmtId="176" fontId="9" fillId="0" borderId="1" xfId="2" applyNumberFormat="1" applyFont="1" applyBorder="1" applyAlignment="1" applyProtection="1">
      <alignment vertical="top"/>
      <protection locked="0"/>
    </xf>
    <xf numFmtId="0" fontId="7" fillId="0" borderId="2" xfId="2" applyFont="1" applyBorder="1">
      <alignment horizontal="left" vertical="top"/>
    </xf>
    <xf numFmtId="176" fontId="9" fillId="0" borderId="2" xfId="2" applyNumberFormat="1" applyFont="1" applyBorder="1" applyAlignment="1" applyProtection="1">
      <alignment vertical="top"/>
      <protection locked="0"/>
    </xf>
    <xf numFmtId="0" fontId="7" fillId="0" borderId="3" xfId="2" applyFont="1" applyBorder="1">
      <alignment horizontal="left" vertical="top"/>
    </xf>
    <xf numFmtId="176" fontId="9" fillId="0" borderId="3" xfId="2" applyNumberFormat="1" applyFont="1" applyBorder="1" applyAlignment="1" applyProtection="1">
      <alignment vertical="top"/>
      <protection locked="0"/>
    </xf>
    <xf numFmtId="0" fontId="7" fillId="0" borderId="4" xfId="2" applyFont="1" applyBorder="1">
      <alignment horizontal="left" vertical="top"/>
    </xf>
    <xf numFmtId="176" fontId="9" fillId="0" borderId="4" xfId="2" applyNumberFormat="1" applyFont="1" applyBorder="1" applyAlignment="1" applyProtection="1">
      <alignment vertical="top"/>
      <protection locked="0"/>
    </xf>
  </cellXfs>
  <cellStyles count="3">
    <cellStyle name="標準" xfId="0" builtinId="0"/>
    <cellStyle name="標準 2" xfId="2" xr:uid="{C685064E-6888-4186-B401-48556BF8D821}"/>
    <cellStyle name="標準 3" xfId="1" xr:uid="{7056DE2B-4C74-4873-9EC1-EFFEC89046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585F1-6C74-4561-B4C3-C4F6BB84365C}">
  <sheetPr>
    <pageSetUpPr fitToPage="1"/>
  </sheetPr>
  <dimension ref="B1:J111"/>
  <sheetViews>
    <sheetView showGridLines="0" workbookViewId="0"/>
  </sheetViews>
  <sheetFormatPr defaultRowHeight="18.75" x14ac:dyDescent="0.4"/>
  <cols>
    <col min="1" max="1" width="2.875" customWidth="1"/>
    <col min="2" max="2" width="44.375" customWidth="1"/>
    <col min="3" max="10" width="20.75" customWidth="1"/>
  </cols>
  <sheetData>
    <row r="1" spans="2:10" x14ac:dyDescent="0.4">
      <c r="B1" s="1"/>
      <c r="C1" s="1"/>
      <c r="D1" s="1"/>
      <c r="E1" s="1"/>
      <c r="F1" s="1"/>
      <c r="G1" s="1"/>
      <c r="H1" s="1"/>
      <c r="I1" s="1"/>
      <c r="J1" s="1"/>
    </row>
    <row r="2" spans="2:10" ht="21" x14ac:dyDescent="0.4">
      <c r="B2" s="2"/>
      <c r="C2" s="2"/>
      <c r="D2" s="2"/>
      <c r="E2" s="2"/>
      <c r="F2" s="2"/>
      <c r="G2" s="2"/>
      <c r="H2" s="1"/>
      <c r="I2" s="3"/>
      <c r="J2" s="3" t="s">
        <v>0</v>
      </c>
    </row>
    <row r="3" spans="2:10" ht="21" x14ac:dyDescent="0.4">
      <c r="B3" s="4" t="s">
        <v>1</v>
      </c>
      <c r="C3" s="4"/>
      <c r="D3" s="4"/>
      <c r="E3" s="4"/>
      <c r="F3" s="4"/>
      <c r="G3" s="4"/>
      <c r="H3" s="4"/>
      <c r="I3" s="4"/>
      <c r="J3" s="4"/>
    </row>
    <row r="4" spans="2:10" x14ac:dyDescent="0.4">
      <c r="B4" s="5"/>
      <c r="C4" s="5"/>
      <c r="D4" s="5"/>
      <c r="E4" s="5"/>
      <c r="F4" s="5"/>
      <c r="G4" s="5"/>
      <c r="H4" s="5"/>
      <c r="I4" s="1"/>
      <c r="J4" s="1"/>
    </row>
    <row r="5" spans="2:10" ht="21" x14ac:dyDescent="0.4">
      <c r="B5" s="6" t="s">
        <v>2</v>
      </c>
      <c r="C5" s="6"/>
      <c r="D5" s="6"/>
      <c r="E5" s="6"/>
      <c r="F5" s="6"/>
      <c r="G5" s="6"/>
      <c r="H5" s="6"/>
      <c r="I5" s="6"/>
      <c r="J5" s="6"/>
    </row>
    <row r="6" spans="2:10" x14ac:dyDescent="0.4">
      <c r="B6" s="7"/>
      <c r="C6" s="7"/>
      <c r="D6" s="7"/>
      <c r="E6" s="7"/>
      <c r="F6" s="7"/>
      <c r="G6" s="7"/>
      <c r="H6" s="1"/>
      <c r="I6" s="1"/>
      <c r="J6" s="7" t="s">
        <v>3</v>
      </c>
    </row>
    <row r="7" spans="2:10" ht="28.5" x14ac:dyDescent="0.4">
      <c r="B7" s="8" t="s">
        <v>4</v>
      </c>
      <c r="C7" s="9" t="s">
        <v>5</v>
      </c>
      <c r="D7" s="9" t="s">
        <v>6</v>
      </c>
      <c r="E7" s="9" t="s">
        <v>7</v>
      </c>
      <c r="F7" s="9" t="s">
        <v>8</v>
      </c>
      <c r="G7" s="9" t="s">
        <v>9</v>
      </c>
      <c r="H7" s="8" t="s">
        <v>10</v>
      </c>
      <c r="I7" s="8" t="s">
        <v>11</v>
      </c>
      <c r="J7" s="8" t="s">
        <v>12</v>
      </c>
    </row>
    <row r="8" spans="2:10" x14ac:dyDescent="0.4">
      <c r="B8" s="10" t="s">
        <v>13</v>
      </c>
      <c r="C8" s="11"/>
      <c r="D8" s="11"/>
      <c r="E8" s="11"/>
      <c r="F8" s="11"/>
      <c r="G8" s="11"/>
      <c r="H8" s="11"/>
      <c r="I8" s="11"/>
      <c r="J8" s="11"/>
    </row>
    <row r="9" spans="2:10" x14ac:dyDescent="0.4">
      <c r="B9" s="12" t="s">
        <v>14</v>
      </c>
      <c r="C9" s="13">
        <f>+C10+C11+C12+C13+C14+C15+C16+C17+C18+C19+C20+C21+C22+C23+C24+C25+C26+C27+C28+C29+C30+C31+C32+C33+C34-ABS(C35)</f>
        <v>42173478</v>
      </c>
      <c r="D9" s="13">
        <f>+D10+D11+D12+D13+D14+D15+D16+D17+D18+D19+D20+D21+D22+D23+D24+D25+D26+D27+D28+D29+D30+D31+D32+D33+D34-ABS(D35)</f>
        <v>148506963</v>
      </c>
      <c r="E9" s="13">
        <f>+E10+E11+E12+E13+E14+E15+E16+E17+E18+E19+E20+E21+E22+E23+E24+E25+E26+E27+E28+E29+E30+E31+E32+E33+E34-ABS(E35)</f>
        <v>20851555</v>
      </c>
      <c r="F9" s="13">
        <f>+F10+F11+F12+F13+F14+F15+F16+F17+F18+F19+F20+F21+F22+F23+F24+F25+F26+F27+F28+F29+F30+F31+F32+F33+F34-ABS(F35)</f>
        <v>13399479</v>
      </c>
      <c r="G9" s="13">
        <f>+G10+G11+G12+G13+G14+G15+G16+G17+G18+G19+G20+G21+G22+G23+G24+G25+G26+G27+G28+G29+G30+G31+G32+G33+G34-ABS(G35)</f>
        <v>44472480</v>
      </c>
      <c r="H9" s="13">
        <f t="shared" ref="H9:H72" si="0">+C9+D9+E9+F9+G9</f>
        <v>269403955</v>
      </c>
      <c r="I9" s="13">
        <f>+I10+I11+I12+I13+I14+I15+I16+I17+I18+I19+I20+I21+I22+I23+I24+I25+I26+I27+I28+I29+I30+I31+I32+I33+I34-ABS(I35)</f>
        <v>6500000</v>
      </c>
      <c r="J9" s="13">
        <f t="shared" ref="J9:J72" si="1">H9-ABS(I9)</f>
        <v>262903955</v>
      </c>
    </row>
    <row r="10" spans="2:10" x14ac:dyDescent="0.4">
      <c r="B10" s="14" t="s">
        <v>15</v>
      </c>
      <c r="C10" s="15">
        <v>36669290</v>
      </c>
      <c r="D10" s="15">
        <v>51418580</v>
      </c>
      <c r="E10" s="15">
        <v>6057283</v>
      </c>
      <c r="F10" s="15">
        <v>4473102</v>
      </c>
      <c r="G10" s="15">
        <v>39856011</v>
      </c>
      <c r="H10" s="15">
        <f t="shared" si="0"/>
        <v>138474266</v>
      </c>
      <c r="I10" s="15"/>
      <c r="J10" s="15">
        <f t="shared" si="1"/>
        <v>138474266</v>
      </c>
    </row>
    <row r="11" spans="2:10" x14ac:dyDescent="0.4">
      <c r="B11" s="16" t="s">
        <v>16</v>
      </c>
      <c r="C11" s="17"/>
      <c r="D11" s="17"/>
      <c r="E11" s="17"/>
      <c r="F11" s="17"/>
      <c r="G11" s="17"/>
      <c r="H11" s="17">
        <f t="shared" si="0"/>
        <v>0</v>
      </c>
      <c r="I11" s="17"/>
      <c r="J11" s="17">
        <f t="shared" si="1"/>
        <v>0</v>
      </c>
    </row>
    <row r="12" spans="2:10" x14ac:dyDescent="0.4">
      <c r="B12" s="16" t="s">
        <v>17</v>
      </c>
      <c r="C12" s="17"/>
      <c r="D12" s="17">
        <v>91557874</v>
      </c>
      <c r="E12" s="17">
        <v>14193011</v>
      </c>
      <c r="F12" s="17">
        <v>8625410</v>
      </c>
      <c r="G12" s="17">
        <v>2331480</v>
      </c>
      <c r="H12" s="17">
        <f t="shared" si="0"/>
        <v>116707775</v>
      </c>
      <c r="I12" s="17"/>
      <c r="J12" s="17">
        <f t="shared" si="1"/>
        <v>116707775</v>
      </c>
    </row>
    <row r="13" spans="2:10" x14ac:dyDescent="0.4">
      <c r="B13" s="16" t="s">
        <v>18</v>
      </c>
      <c r="C13" s="17"/>
      <c r="D13" s="17"/>
      <c r="E13" s="17">
        <v>65416</v>
      </c>
      <c r="F13" s="17"/>
      <c r="G13" s="17"/>
      <c r="H13" s="17">
        <f t="shared" si="0"/>
        <v>65416</v>
      </c>
      <c r="I13" s="17"/>
      <c r="J13" s="17">
        <f t="shared" si="1"/>
        <v>65416</v>
      </c>
    </row>
    <row r="14" spans="2:10" x14ac:dyDescent="0.4">
      <c r="B14" s="16" t="s">
        <v>19</v>
      </c>
      <c r="C14" s="17"/>
      <c r="D14" s="17">
        <v>328000</v>
      </c>
      <c r="E14" s="17"/>
      <c r="F14" s="17"/>
      <c r="G14" s="17">
        <v>1152000</v>
      </c>
      <c r="H14" s="17">
        <f t="shared" si="0"/>
        <v>1480000</v>
      </c>
      <c r="I14" s="17"/>
      <c r="J14" s="17">
        <f t="shared" si="1"/>
        <v>1480000</v>
      </c>
    </row>
    <row r="15" spans="2:10" x14ac:dyDescent="0.4">
      <c r="B15" s="16" t="s">
        <v>20</v>
      </c>
      <c r="C15" s="17"/>
      <c r="D15" s="17"/>
      <c r="E15" s="17"/>
      <c r="F15" s="17"/>
      <c r="G15" s="17"/>
      <c r="H15" s="17">
        <f t="shared" si="0"/>
        <v>0</v>
      </c>
      <c r="I15" s="17"/>
      <c r="J15" s="17">
        <f t="shared" si="1"/>
        <v>0</v>
      </c>
    </row>
    <row r="16" spans="2:10" x14ac:dyDescent="0.4">
      <c r="B16" s="16" t="s">
        <v>21</v>
      </c>
      <c r="C16" s="17"/>
      <c r="D16" s="17"/>
      <c r="E16" s="17"/>
      <c r="F16" s="17"/>
      <c r="G16" s="17"/>
      <c r="H16" s="17">
        <f t="shared" si="0"/>
        <v>0</v>
      </c>
      <c r="I16" s="17"/>
      <c r="J16" s="17">
        <f t="shared" si="1"/>
        <v>0</v>
      </c>
    </row>
    <row r="17" spans="2:10" x14ac:dyDescent="0.4">
      <c r="B17" s="16" t="s">
        <v>22</v>
      </c>
      <c r="C17" s="17"/>
      <c r="D17" s="17"/>
      <c r="E17" s="17"/>
      <c r="F17" s="17"/>
      <c r="G17" s="17"/>
      <c r="H17" s="17">
        <f t="shared" si="0"/>
        <v>0</v>
      </c>
      <c r="I17" s="17"/>
      <c r="J17" s="17">
        <f t="shared" si="1"/>
        <v>0</v>
      </c>
    </row>
    <row r="18" spans="2:10" x14ac:dyDescent="0.4">
      <c r="B18" s="16" t="s">
        <v>23</v>
      </c>
      <c r="C18" s="17"/>
      <c r="D18" s="17"/>
      <c r="E18" s="17"/>
      <c r="F18" s="17"/>
      <c r="G18" s="17"/>
      <c r="H18" s="17">
        <f t="shared" si="0"/>
        <v>0</v>
      </c>
      <c r="I18" s="17"/>
      <c r="J18" s="17">
        <f t="shared" si="1"/>
        <v>0</v>
      </c>
    </row>
    <row r="19" spans="2:10" x14ac:dyDescent="0.4">
      <c r="B19" s="16" t="s">
        <v>24</v>
      </c>
      <c r="C19" s="17"/>
      <c r="D19" s="17"/>
      <c r="E19" s="17"/>
      <c r="F19" s="17"/>
      <c r="G19" s="17"/>
      <c r="H19" s="17">
        <f t="shared" si="0"/>
        <v>0</v>
      </c>
      <c r="I19" s="17"/>
      <c r="J19" s="17">
        <f t="shared" si="1"/>
        <v>0</v>
      </c>
    </row>
    <row r="20" spans="2:10" x14ac:dyDescent="0.4">
      <c r="B20" s="16" t="s">
        <v>25</v>
      </c>
      <c r="C20" s="17"/>
      <c r="D20" s="17"/>
      <c r="E20" s="17"/>
      <c r="F20" s="17"/>
      <c r="G20" s="17"/>
      <c r="H20" s="17">
        <f t="shared" si="0"/>
        <v>0</v>
      </c>
      <c r="I20" s="17"/>
      <c r="J20" s="17">
        <f t="shared" si="1"/>
        <v>0</v>
      </c>
    </row>
    <row r="21" spans="2:10" x14ac:dyDescent="0.4">
      <c r="B21" s="16" t="s">
        <v>26</v>
      </c>
      <c r="C21" s="17"/>
      <c r="D21" s="17"/>
      <c r="E21" s="17"/>
      <c r="F21" s="17"/>
      <c r="G21" s="17"/>
      <c r="H21" s="17">
        <f t="shared" si="0"/>
        <v>0</v>
      </c>
      <c r="I21" s="17"/>
      <c r="J21" s="17">
        <f t="shared" si="1"/>
        <v>0</v>
      </c>
    </row>
    <row r="22" spans="2:10" x14ac:dyDescent="0.4">
      <c r="B22" s="16" t="s">
        <v>27</v>
      </c>
      <c r="C22" s="17"/>
      <c r="D22" s="17"/>
      <c r="E22" s="17"/>
      <c r="F22" s="17"/>
      <c r="G22" s="17"/>
      <c r="H22" s="17">
        <f t="shared" si="0"/>
        <v>0</v>
      </c>
      <c r="I22" s="17"/>
      <c r="J22" s="17">
        <f t="shared" si="1"/>
        <v>0</v>
      </c>
    </row>
    <row r="23" spans="2:10" x14ac:dyDescent="0.4">
      <c r="B23" s="16" t="s">
        <v>28</v>
      </c>
      <c r="C23" s="17"/>
      <c r="D23" s="17"/>
      <c r="E23" s="17"/>
      <c r="F23" s="17"/>
      <c r="G23" s="17"/>
      <c r="H23" s="17">
        <f t="shared" si="0"/>
        <v>0</v>
      </c>
      <c r="I23" s="17"/>
      <c r="J23" s="17">
        <f t="shared" si="1"/>
        <v>0</v>
      </c>
    </row>
    <row r="24" spans="2:10" x14ac:dyDescent="0.4">
      <c r="B24" s="16" t="s">
        <v>29</v>
      </c>
      <c r="C24" s="17">
        <v>3004188</v>
      </c>
      <c r="D24" s="17">
        <v>383945</v>
      </c>
      <c r="E24" s="17">
        <v>85725</v>
      </c>
      <c r="F24" s="17">
        <v>300967</v>
      </c>
      <c r="G24" s="17">
        <v>1132989</v>
      </c>
      <c r="H24" s="17">
        <f t="shared" si="0"/>
        <v>4907814</v>
      </c>
      <c r="I24" s="17"/>
      <c r="J24" s="17">
        <f t="shared" si="1"/>
        <v>4907814</v>
      </c>
    </row>
    <row r="25" spans="2:10" x14ac:dyDescent="0.4">
      <c r="B25" s="16" t="s">
        <v>30</v>
      </c>
      <c r="C25" s="17"/>
      <c r="D25" s="17"/>
      <c r="E25" s="17"/>
      <c r="F25" s="17"/>
      <c r="G25" s="17"/>
      <c r="H25" s="17">
        <f t="shared" si="0"/>
        <v>0</v>
      </c>
      <c r="I25" s="17"/>
      <c r="J25" s="17">
        <f t="shared" si="1"/>
        <v>0</v>
      </c>
    </row>
    <row r="26" spans="2:10" x14ac:dyDescent="0.4">
      <c r="B26" s="16" t="s">
        <v>31</v>
      </c>
      <c r="C26" s="17"/>
      <c r="D26" s="17">
        <v>818564</v>
      </c>
      <c r="E26" s="17">
        <v>450120</v>
      </c>
      <c r="F26" s="17"/>
      <c r="G26" s="17"/>
      <c r="H26" s="17">
        <f t="shared" si="0"/>
        <v>1268684</v>
      </c>
      <c r="I26" s="17"/>
      <c r="J26" s="17">
        <f t="shared" si="1"/>
        <v>1268684</v>
      </c>
    </row>
    <row r="27" spans="2:10" x14ac:dyDescent="0.4">
      <c r="B27" s="16" t="s">
        <v>32</v>
      </c>
      <c r="C27" s="17"/>
      <c r="D27" s="17"/>
      <c r="E27" s="17"/>
      <c r="F27" s="17"/>
      <c r="G27" s="17"/>
      <c r="H27" s="17">
        <f t="shared" si="0"/>
        <v>0</v>
      </c>
      <c r="I27" s="17"/>
      <c r="J27" s="17">
        <f t="shared" si="1"/>
        <v>0</v>
      </c>
    </row>
    <row r="28" spans="2:10" x14ac:dyDescent="0.4">
      <c r="B28" s="16" t="s">
        <v>33</v>
      </c>
      <c r="C28" s="17"/>
      <c r="D28" s="17"/>
      <c r="E28" s="17"/>
      <c r="F28" s="17"/>
      <c r="G28" s="17"/>
      <c r="H28" s="17">
        <f t="shared" si="0"/>
        <v>0</v>
      </c>
      <c r="I28" s="17"/>
      <c r="J28" s="17">
        <f t="shared" si="1"/>
        <v>0</v>
      </c>
    </row>
    <row r="29" spans="2:10" x14ac:dyDescent="0.4">
      <c r="B29" s="16" t="s">
        <v>34</v>
      </c>
      <c r="C29" s="17">
        <v>2500000</v>
      </c>
      <c r="D29" s="17">
        <v>4000000</v>
      </c>
      <c r="E29" s="17"/>
      <c r="F29" s="17"/>
      <c r="G29" s="17"/>
      <c r="H29" s="17">
        <f t="shared" si="0"/>
        <v>6500000</v>
      </c>
      <c r="I29" s="17">
        <v>6500000</v>
      </c>
      <c r="J29" s="17">
        <f t="shared" si="1"/>
        <v>0</v>
      </c>
    </row>
    <row r="30" spans="2:10" x14ac:dyDescent="0.4">
      <c r="B30" s="16" t="s">
        <v>35</v>
      </c>
      <c r="C30" s="17"/>
      <c r="D30" s="17"/>
      <c r="E30" s="17"/>
      <c r="F30" s="17"/>
      <c r="G30" s="17"/>
      <c r="H30" s="17">
        <f t="shared" si="0"/>
        <v>0</v>
      </c>
      <c r="I30" s="17"/>
      <c r="J30" s="17">
        <f t="shared" si="1"/>
        <v>0</v>
      </c>
    </row>
    <row r="31" spans="2:10" x14ac:dyDescent="0.4">
      <c r="B31" s="16" t="s">
        <v>36</v>
      </c>
      <c r="C31" s="17"/>
      <c r="D31" s="17"/>
      <c r="E31" s="17"/>
      <c r="F31" s="17"/>
      <c r="G31" s="17"/>
      <c r="H31" s="17">
        <f t="shared" si="0"/>
        <v>0</v>
      </c>
      <c r="I31" s="17"/>
      <c r="J31" s="17">
        <f t="shared" si="1"/>
        <v>0</v>
      </c>
    </row>
    <row r="32" spans="2:10" x14ac:dyDescent="0.4">
      <c r="B32" s="16" t="s">
        <v>37</v>
      </c>
      <c r="C32" s="17"/>
      <c r="D32" s="17"/>
      <c r="E32" s="17"/>
      <c r="F32" s="17"/>
      <c r="G32" s="17"/>
      <c r="H32" s="17">
        <f t="shared" si="0"/>
        <v>0</v>
      </c>
      <c r="I32" s="17"/>
      <c r="J32" s="17">
        <f t="shared" si="1"/>
        <v>0</v>
      </c>
    </row>
    <row r="33" spans="2:10" x14ac:dyDescent="0.4">
      <c r="B33" s="16" t="s">
        <v>38</v>
      </c>
      <c r="C33" s="17"/>
      <c r="D33" s="17"/>
      <c r="E33" s="17"/>
      <c r="F33" s="17"/>
      <c r="G33" s="17"/>
      <c r="H33" s="17">
        <f t="shared" si="0"/>
        <v>0</v>
      </c>
      <c r="I33" s="17"/>
      <c r="J33" s="17">
        <f t="shared" si="1"/>
        <v>0</v>
      </c>
    </row>
    <row r="34" spans="2:10" x14ac:dyDescent="0.4">
      <c r="B34" s="16" t="s">
        <v>39</v>
      </c>
      <c r="C34" s="17"/>
      <c r="D34" s="17"/>
      <c r="E34" s="17"/>
      <c r="F34" s="17"/>
      <c r="G34" s="17"/>
      <c r="H34" s="17">
        <f t="shared" si="0"/>
        <v>0</v>
      </c>
      <c r="I34" s="17"/>
      <c r="J34" s="17">
        <f t="shared" si="1"/>
        <v>0</v>
      </c>
    </row>
    <row r="35" spans="2:10" x14ac:dyDescent="0.4">
      <c r="B35" s="16" t="s">
        <v>40</v>
      </c>
      <c r="C35" s="17"/>
      <c r="D35" s="17"/>
      <c r="E35" s="17"/>
      <c r="F35" s="17"/>
      <c r="G35" s="17"/>
      <c r="H35" s="17">
        <f t="shared" si="0"/>
        <v>0</v>
      </c>
      <c r="I35" s="17"/>
      <c r="J35" s="17">
        <f t="shared" si="1"/>
        <v>0</v>
      </c>
    </row>
    <row r="36" spans="2:10" x14ac:dyDescent="0.4">
      <c r="B36" s="12" t="s">
        <v>41</v>
      </c>
      <c r="C36" s="13">
        <f>+C37 +C42</f>
        <v>35052800</v>
      </c>
      <c r="D36" s="13">
        <f>+D37 +D42</f>
        <v>1593164954</v>
      </c>
      <c r="E36" s="13">
        <f>+E37 +E42</f>
        <v>157602009</v>
      </c>
      <c r="F36" s="13">
        <f>+F37 +F42</f>
        <v>4906771</v>
      </c>
      <c r="G36" s="13">
        <f>+G37 +G42</f>
        <v>466537209</v>
      </c>
      <c r="H36" s="13">
        <f t="shared" si="0"/>
        <v>2257263743</v>
      </c>
      <c r="I36" s="13">
        <f>+I37 +I42</f>
        <v>130500000</v>
      </c>
      <c r="J36" s="13">
        <f t="shared" si="1"/>
        <v>2126763743</v>
      </c>
    </row>
    <row r="37" spans="2:10" x14ac:dyDescent="0.4">
      <c r="B37" s="12" t="s">
        <v>42</v>
      </c>
      <c r="C37" s="13">
        <f>+C38+C39+C40+C41</f>
        <v>0</v>
      </c>
      <c r="D37" s="13">
        <f>+D38+D39+D40+D41</f>
        <v>1364486625</v>
      </c>
      <c r="E37" s="13">
        <f>+E38+E39+E40+E41</f>
        <v>8660935</v>
      </c>
      <c r="F37" s="13">
        <f>+F38+F39+F40+F41</f>
        <v>0</v>
      </c>
      <c r="G37" s="13">
        <f>+G38+G39+G40+G41</f>
        <v>446537140</v>
      </c>
      <c r="H37" s="13">
        <f t="shared" si="0"/>
        <v>1819684700</v>
      </c>
      <c r="I37" s="13">
        <f>+I38+I39+I40+I41</f>
        <v>0</v>
      </c>
      <c r="J37" s="13">
        <f t="shared" si="1"/>
        <v>1819684700</v>
      </c>
    </row>
    <row r="38" spans="2:10" x14ac:dyDescent="0.4">
      <c r="B38" s="14" t="s">
        <v>43</v>
      </c>
      <c r="C38" s="15"/>
      <c r="D38" s="15">
        <v>682500000</v>
      </c>
      <c r="E38" s="15">
        <v>8660935</v>
      </c>
      <c r="F38" s="15"/>
      <c r="G38" s="15"/>
      <c r="H38" s="15">
        <f t="shared" si="0"/>
        <v>691160935</v>
      </c>
      <c r="I38" s="15"/>
      <c r="J38" s="15">
        <f t="shared" si="1"/>
        <v>691160935</v>
      </c>
    </row>
    <row r="39" spans="2:10" x14ac:dyDescent="0.4">
      <c r="B39" s="16" t="s">
        <v>44</v>
      </c>
      <c r="C39" s="17"/>
      <c r="D39" s="17">
        <v>681986625</v>
      </c>
      <c r="E39" s="17"/>
      <c r="F39" s="17"/>
      <c r="G39" s="17">
        <v>446537140</v>
      </c>
      <c r="H39" s="17">
        <f t="shared" si="0"/>
        <v>1128523765</v>
      </c>
      <c r="I39" s="17"/>
      <c r="J39" s="17">
        <f t="shared" si="1"/>
        <v>1128523765</v>
      </c>
    </row>
    <row r="40" spans="2:10" x14ac:dyDescent="0.4">
      <c r="B40" s="16" t="s">
        <v>45</v>
      </c>
      <c r="C40" s="17"/>
      <c r="D40" s="17"/>
      <c r="E40" s="17"/>
      <c r="F40" s="17"/>
      <c r="G40" s="17"/>
      <c r="H40" s="17">
        <f t="shared" si="0"/>
        <v>0</v>
      </c>
      <c r="I40" s="17"/>
      <c r="J40" s="17">
        <f t="shared" si="1"/>
        <v>0</v>
      </c>
    </row>
    <row r="41" spans="2:10" x14ac:dyDescent="0.4">
      <c r="B41" s="16" t="s">
        <v>46</v>
      </c>
      <c r="C41" s="17"/>
      <c r="D41" s="17"/>
      <c r="E41" s="17"/>
      <c r="F41" s="17"/>
      <c r="G41" s="17"/>
      <c r="H41" s="17">
        <f t="shared" si="0"/>
        <v>0</v>
      </c>
      <c r="I41" s="17"/>
      <c r="J41" s="17">
        <f t="shared" si="1"/>
        <v>0</v>
      </c>
    </row>
    <row r="42" spans="2:10" x14ac:dyDescent="0.4">
      <c r="B42" s="12" t="s">
        <v>47</v>
      </c>
      <c r="C42" s="13">
        <f>+C43+C44+C45+C46+C47+C48+C49+C50+C51+C52+C53+C54+C55+C56+C57+C58+C59+C60+C61+C62+C63-ABS(C64)</f>
        <v>35052800</v>
      </c>
      <c r="D42" s="13">
        <f>+D43+D44+D45+D46+D47+D48+D49+D50+D51+D52+D53+D54+D55+D56+D57+D58+D59+D60+D61+D62+D63-ABS(D64)</f>
        <v>228678329</v>
      </c>
      <c r="E42" s="13">
        <f>+E43+E44+E45+E46+E47+E48+E49+E50+E51+E52+E53+E54+E55+E56+E57+E58+E59+E60+E61+E62+E63-ABS(E64)</f>
        <v>148941074</v>
      </c>
      <c r="F42" s="13">
        <f>+F43+F44+F45+F46+F47+F48+F49+F50+F51+F52+F53+F54+F55+F56+F57+F58+F59+F60+F61+F62+F63-ABS(F64)</f>
        <v>4906771</v>
      </c>
      <c r="G42" s="13">
        <f>+G43+G44+G45+G46+G47+G48+G49+G50+G51+G52+G53+G54+G55+G56+G57+G58+G59+G60+G61+G62+G63-ABS(G64)</f>
        <v>20000069</v>
      </c>
      <c r="H42" s="13">
        <f t="shared" si="0"/>
        <v>437579043</v>
      </c>
      <c r="I42" s="13">
        <f>+I43+I44+I45+I46+I47+I48+I49+I50+I51+I52+I53+I54+I55+I56+I57+I58+I59+I60+I61+I62+I63-ABS(I64)</f>
        <v>130500000</v>
      </c>
      <c r="J42" s="13">
        <f t="shared" si="1"/>
        <v>307079043</v>
      </c>
    </row>
    <row r="43" spans="2:10" x14ac:dyDescent="0.4">
      <c r="B43" s="14" t="s">
        <v>43</v>
      </c>
      <c r="C43" s="15"/>
      <c r="D43" s="15"/>
      <c r="E43" s="15"/>
      <c r="F43" s="15"/>
      <c r="G43" s="15"/>
      <c r="H43" s="15">
        <f t="shared" si="0"/>
        <v>0</v>
      </c>
      <c r="I43" s="15"/>
      <c r="J43" s="15">
        <f t="shared" si="1"/>
        <v>0</v>
      </c>
    </row>
    <row r="44" spans="2:10" x14ac:dyDescent="0.4">
      <c r="B44" s="16" t="s">
        <v>44</v>
      </c>
      <c r="C44" s="17"/>
      <c r="D44" s="17">
        <v>27224412</v>
      </c>
      <c r="E44" s="17">
        <v>135853152</v>
      </c>
      <c r="F44" s="17"/>
      <c r="G44" s="17">
        <v>6937492</v>
      </c>
      <c r="H44" s="17">
        <f t="shared" si="0"/>
        <v>170015056</v>
      </c>
      <c r="I44" s="17"/>
      <c r="J44" s="17">
        <f t="shared" si="1"/>
        <v>170015056</v>
      </c>
    </row>
    <row r="45" spans="2:10" x14ac:dyDescent="0.4">
      <c r="B45" s="16" t="s">
        <v>48</v>
      </c>
      <c r="C45" s="17"/>
      <c r="D45" s="17">
        <v>34365643</v>
      </c>
      <c r="E45" s="17">
        <v>3579697</v>
      </c>
      <c r="F45" s="17"/>
      <c r="G45" s="17"/>
      <c r="H45" s="17">
        <f t="shared" si="0"/>
        <v>37945340</v>
      </c>
      <c r="I45" s="17"/>
      <c r="J45" s="17">
        <f t="shared" si="1"/>
        <v>37945340</v>
      </c>
    </row>
    <row r="46" spans="2:10" x14ac:dyDescent="0.4">
      <c r="B46" s="16" t="s">
        <v>49</v>
      </c>
      <c r="C46" s="17"/>
      <c r="D46" s="17"/>
      <c r="E46" s="17"/>
      <c r="F46" s="17"/>
      <c r="G46" s="17"/>
      <c r="H46" s="17">
        <f t="shared" si="0"/>
        <v>0</v>
      </c>
      <c r="I46" s="17"/>
      <c r="J46" s="17">
        <f t="shared" si="1"/>
        <v>0</v>
      </c>
    </row>
    <row r="47" spans="2:10" x14ac:dyDescent="0.4">
      <c r="B47" s="16" t="s">
        <v>50</v>
      </c>
      <c r="C47" s="17"/>
      <c r="D47" s="17">
        <v>294677</v>
      </c>
      <c r="E47" s="17">
        <v>547608</v>
      </c>
      <c r="F47" s="17">
        <v>2</v>
      </c>
      <c r="G47" s="17">
        <v>1</v>
      </c>
      <c r="H47" s="17">
        <f t="shared" si="0"/>
        <v>842288</v>
      </c>
      <c r="I47" s="17"/>
      <c r="J47" s="17">
        <f t="shared" si="1"/>
        <v>842288</v>
      </c>
    </row>
    <row r="48" spans="2:10" x14ac:dyDescent="0.4">
      <c r="B48" s="16" t="s">
        <v>51</v>
      </c>
      <c r="C48" s="17"/>
      <c r="D48" s="17">
        <v>20147159</v>
      </c>
      <c r="E48" s="17">
        <v>892903</v>
      </c>
      <c r="F48" s="17">
        <v>751667</v>
      </c>
      <c r="G48" s="17">
        <v>3317119</v>
      </c>
      <c r="H48" s="17">
        <f t="shared" si="0"/>
        <v>25108848</v>
      </c>
      <c r="I48" s="17"/>
      <c r="J48" s="17">
        <f t="shared" si="1"/>
        <v>25108848</v>
      </c>
    </row>
    <row r="49" spans="2:10" x14ac:dyDescent="0.4">
      <c r="B49" s="16" t="s">
        <v>52</v>
      </c>
      <c r="C49" s="17"/>
      <c r="D49" s="17"/>
      <c r="E49" s="17"/>
      <c r="F49" s="17"/>
      <c r="G49" s="17"/>
      <c r="H49" s="17">
        <f t="shared" si="0"/>
        <v>0</v>
      </c>
      <c r="I49" s="17"/>
      <c r="J49" s="17">
        <f t="shared" si="1"/>
        <v>0</v>
      </c>
    </row>
    <row r="50" spans="2:10" x14ac:dyDescent="0.4">
      <c r="B50" s="16" t="s">
        <v>53</v>
      </c>
      <c r="C50" s="17"/>
      <c r="D50" s="17">
        <v>1846800</v>
      </c>
      <c r="E50" s="17"/>
      <c r="F50" s="17"/>
      <c r="G50" s="17"/>
      <c r="H50" s="17">
        <f t="shared" si="0"/>
        <v>1846800</v>
      </c>
      <c r="I50" s="17"/>
      <c r="J50" s="17">
        <f t="shared" si="1"/>
        <v>1846800</v>
      </c>
    </row>
    <row r="51" spans="2:10" x14ac:dyDescent="0.4">
      <c r="B51" s="16" t="s">
        <v>54</v>
      </c>
      <c r="C51" s="17"/>
      <c r="D51" s="17">
        <v>193200</v>
      </c>
      <c r="E51" s="17">
        <v>1716014</v>
      </c>
      <c r="F51" s="17"/>
      <c r="G51" s="17">
        <v>961700</v>
      </c>
      <c r="H51" s="17">
        <f t="shared" si="0"/>
        <v>2870914</v>
      </c>
      <c r="I51" s="17"/>
      <c r="J51" s="17">
        <f t="shared" si="1"/>
        <v>2870914</v>
      </c>
    </row>
    <row r="52" spans="2:10" x14ac:dyDescent="0.4">
      <c r="B52" s="16" t="s">
        <v>55</v>
      </c>
      <c r="C52" s="17"/>
      <c r="D52" s="17">
        <v>174386</v>
      </c>
      <c r="E52" s="17"/>
      <c r="F52" s="17">
        <v>60592</v>
      </c>
      <c r="G52" s="17">
        <v>108757</v>
      </c>
      <c r="H52" s="17">
        <f t="shared" si="0"/>
        <v>343735</v>
      </c>
      <c r="I52" s="17"/>
      <c r="J52" s="17">
        <f t="shared" si="1"/>
        <v>343735</v>
      </c>
    </row>
    <row r="53" spans="2:10" x14ac:dyDescent="0.4">
      <c r="B53" s="16" t="s">
        <v>56</v>
      </c>
      <c r="C53" s="17"/>
      <c r="D53" s="17"/>
      <c r="E53" s="17"/>
      <c r="F53" s="17"/>
      <c r="G53" s="17"/>
      <c r="H53" s="17">
        <f t="shared" si="0"/>
        <v>0</v>
      </c>
      <c r="I53" s="17"/>
      <c r="J53" s="17">
        <f t="shared" si="1"/>
        <v>0</v>
      </c>
    </row>
    <row r="54" spans="2:10" x14ac:dyDescent="0.4">
      <c r="B54" s="16" t="s">
        <v>46</v>
      </c>
      <c r="C54" s="17"/>
      <c r="D54" s="17"/>
      <c r="E54" s="17"/>
      <c r="F54" s="17"/>
      <c r="G54" s="17"/>
      <c r="H54" s="17">
        <f t="shared" si="0"/>
        <v>0</v>
      </c>
      <c r="I54" s="17"/>
      <c r="J54" s="17">
        <f t="shared" si="1"/>
        <v>0</v>
      </c>
    </row>
    <row r="55" spans="2:10" x14ac:dyDescent="0.4">
      <c r="B55" s="16" t="s">
        <v>57</v>
      </c>
      <c r="C55" s="17"/>
      <c r="D55" s="17"/>
      <c r="E55" s="17"/>
      <c r="F55" s="17"/>
      <c r="G55" s="17"/>
      <c r="H55" s="17">
        <f t="shared" si="0"/>
        <v>0</v>
      </c>
      <c r="I55" s="17"/>
      <c r="J55" s="17">
        <f t="shared" si="1"/>
        <v>0</v>
      </c>
    </row>
    <row r="56" spans="2:10" x14ac:dyDescent="0.4">
      <c r="B56" s="16" t="s">
        <v>58</v>
      </c>
      <c r="C56" s="17"/>
      <c r="D56" s="17"/>
      <c r="E56" s="17"/>
      <c r="F56" s="17"/>
      <c r="G56" s="17"/>
      <c r="H56" s="17">
        <f t="shared" si="0"/>
        <v>0</v>
      </c>
      <c r="I56" s="17"/>
      <c r="J56" s="17">
        <f t="shared" si="1"/>
        <v>0</v>
      </c>
    </row>
    <row r="57" spans="2:10" x14ac:dyDescent="0.4">
      <c r="B57" s="16" t="s">
        <v>59</v>
      </c>
      <c r="C57" s="17">
        <v>31000000</v>
      </c>
      <c r="D57" s="17">
        <v>93000000</v>
      </c>
      <c r="E57" s="17"/>
      <c r="F57" s="17"/>
      <c r="G57" s="17"/>
      <c r="H57" s="17">
        <f t="shared" si="0"/>
        <v>124000000</v>
      </c>
      <c r="I57" s="17">
        <v>130500000</v>
      </c>
      <c r="J57" s="17">
        <f t="shared" si="1"/>
        <v>-6500000</v>
      </c>
    </row>
    <row r="58" spans="2:10" x14ac:dyDescent="0.4">
      <c r="B58" s="16" t="s">
        <v>60</v>
      </c>
      <c r="C58" s="17"/>
      <c r="D58" s="17">
        <v>41273050</v>
      </c>
      <c r="E58" s="17">
        <v>6351700</v>
      </c>
      <c r="F58" s="17">
        <v>3974750</v>
      </c>
      <c r="G58" s="17">
        <v>8675000</v>
      </c>
      <c r="H58" s="17">
        <f t="shared" si="0"/>
        <v>60274500</v>
      </c>
      <c r="I58" s="17"/>
      <c r="J58" s="17">
        <f t="shared" si="1"/>
        <v>60274500</v>
      </c>
    </row>
    <row r="59" spans="2:10" x14ac:dyDescent="0.4">
      <c r="B59" s="16" t="s">
        <v>61</v>
      </c>
      <c r="C59" s="17"/>
      <c r="D59" s="17"/>
      <c r="E59" s="17"/>
      <c r="F59" s="17"/>
      <c r="G59" s="17"/>
      <c r="H59" s="17">
        <f t="shared" si="0"/>
        <v>0</v>
      </c>
      <c r="I59" s="17"/>
      <c r="J59" s="17">
        <f t="shared" si="1"/>
        <v>0</v>
      </c>
    </row>
    <row r="60" spans="2:10" x14ac:dyDescent="0.4">
      <c r="B60" s="16" t="s">
        <v>62</v>
      </c>
      <c r="C60" s="17"/>
      <c r="D60" s="17">
        <v>10003002</v>
      </c>
      <c r="E60" s="17"/>
      <c r="F60" s="17"/>
      <c r="G60" s="17"/>
      <c r="H60" s="17">
        <f t="shared" si="0"/>
        <v>10003002</v>
      </c>
      <c r="I60" s="17"/>
      <c r="J60" s="17">
        <f t="shared" si="1"/>
        <v>10003002</v>
      </c>
    </row>
    <row r="61" spans="2:10" x14ac:dyDescent="0.4">
      <c r="B61" s="16" t="s">
        <v>63</v>
      </c>
      <c r="C61" s="17">
        <v>4052800</v>
      </c>
      <c r="D61" s="17">
        <v>156000</v>
      </c>
      <c r="E61" s="17"/>
      <c r="F61" s="17">
        <v>119760</v>
      </c>
      <c r="G61" s="17"/>
      <c r="H61" s="17">
        <f t="shared" si="0"/>
        <v>4328560</v>
      </c>
      <c r="I61" s="17"/>
      <c r="J61" s="17">
        <f t="shared" si="1"/>
        <v>4328560</v>
      </c>
    </row>
    <row r="62" spans="2:10" x14ac:dyDescent="0.4">
      <c r="B62" s="16" t="s">
        <v>64</v>
      </c>
      <c r="C62" s="17"/>
      <c r="D62" s="17"/>
      <c r="E62" s="17"/>
      <c r="F62" s="17"/>
      <c r="G62" s="17"/>
      <c r="H62" s="17">
        <f t="shared" si="0"/>
        <v>0</v>
      </c>
      <c r="I62" s="17"/>
      <c r="J62" s="17">
        <f t="shared" si="1"/>
        <v>0</v>
      </c>
    </row>
    <row r="63" spans="2:10" x14ac:dyDescent="0.4">
      <c r="B63" s="16" t="s">
        <v>65</v>
      </c>
      <c r="C63" s="17"/>
      <c r="D63" s="17"/>
      <c r="E63" s="17"/>
      <c r="F63" s="17"/>
      <c r="G63" s="17"/>
      <c r="H63" s="17">
        <f t="shared" si="0"/>
        <v>0</v>
      </c>
      <c r="I63" s="17"/>
      <c r="J63" s="17">
        <f t="shared" si="1"/>
        <v>0</v>
      </c>
    </row>
    <row r="64" spans="2:10" x14ac:dyDescent="0.4">
      <c r="B64" s="18" t="s">
        <v>40</v>
      </c>
      <c r="C64" s="19"/>
      <c r="D64" s="19"/>
      <c r="E64" s="19"/>
      <c r="F64" s="19"/>
      <c r="G64" s="19"/>
      <c r="H64" s="19">
        <f t="shared" si="0"/>
        <v>0</v>
      </c>
      <c r="I64" s="19"/>
      <c r="J64" s="19">
        <f t="shared" si="1"/>
        <v>0</v>
      </c>
    </row>
    <row r="65" spans="2:10" x14ac:dyDescent="0.4">
      <c r="B65" s="12" t="s">
        <v>66</v>
      </c>
      <c r="C65" s="13">
        <f>+C9 +C36</f>
        <v>77226278</v>
      </c>
      <c r="D65" s="13">
        <f>+D9 +D36</f>
        <v>1741671917</v>
      </c>
      <c r="E65" s="13">
        <f>+E9 +E36</f>
        <v>178453564</v>
      </c>
      <c r="F65" s="13">
        <f>+F9 +F36</f>
        <v>18306250</v>
      </c>
      <c r="G65" s="13">
        <f>+G9 +G36</f>
        <v>511009689</v>
      </c>
      <c r="H65" s="13">
        <f t="shared" si="0"/>
        <v>2526667698</v>
      </c>
      <c r="I65" s="13">
        <f>+I9 +I36</f>
        <v>137000000</v>
      </c>
      <c r="J65" s="13">
        <f t="shared" si="1"/>
        <v>2389667698</v>
      </c>
    </row>
    <row r="66" spans="2:10" x14ac:dyDescent="0.4">
      <c r="B66" s="10" t="s">
        <v>67</v>
      </c>
      <c r="C66" s="11"/>
      <c r="D66" s="11"/>
      <c r="E66" s="11"/>
      <c r="F66" s="11"/>
      <c r="G66" s="11"/>
      <c r="H66" s="11"/>
      <c r="I66" s="11"/>
      <c r="J66" s="11"/>
    </row>
    <row r="67" spans="2:10" x14ac:dyDescent="0.4">
      <c r="B67" s="12" t="s">
        <v>68</v>
      </c>
      <c r="C67" s="13">
        <f>+C68+C69+C70+C71+C72+C73+C74+C75+C76+C77+C78+C79+C80+C81+C82+C83+C84+C85+C86+C87+C88+C89+C90</f>
        <v>34243608</v>
      </c>
      <c r="D67" s="13">
        <f>+D68+D69+D70+D71+D72+D73+D74+D75+D76+D77+D78+D79+D80+D81+D82+D83+D84+D85+D86+D87+D88+D89+D90</f>
        <v>75393193</v>
      </c>
      <c r="E67" s="13">
        <f>+E68+E69+E70+E71+E72+E73+E74+E75+E76+E77+E78+E79+E80+E81+E82+E83+E84+E85+E86+E87+E88+E89+E90</f>
        <v>19570655</v>
      </c>
      <c r="F67" s="13">
        <f>+F68+F69+F70+F71+F72+F73+F74+F75+F76+F77+F78+F79+F80+F81+F82+F83+F84+F85+F86+F87+F88+F89+F90</f>
        <v>4358996</v>
      </c>
      <c r="G67" s="13">
        <f>+G68+G69+G70+G71+G72+G73+G74+G75+G76+G77+G78+G79+G80+G81+G82+G83+G84+G85+G86+G87+G88+G89+G90</f>
        <v>21277957</v>
      </c>
      <c r="H67" s="13">
        <f t="shared" si="0"/>
        <v>154844409</v>
      </c>
      <c r="I67" s="13">
        <f>+I68+I69+I70+I71+I72+I73+I74+I75+I76+I77+I78+I79+I80+I81+I82+I83+I84+I85+I86+I87+I88+I89+I90</f>
        <v>6500000</v>
      </c>
      <c r="J67" s="13">
        <f t="shared" si="1"/>
        <v>148344409</v>
      </c>
    </row>
    <row r="68" spans="2:10" x14ac:dyDescent="0.4">
      <c r="B68" s="14" t="s">
        <v>69</v>
      </c>
      <c r="C68" s="15"/>
      <c r="D68" s="15"/>
      <c r="E68" s="15"/>
      <c r="F68" s="15"/>
      <c r="G68" s="15"/>
      <c r="H68" s="15">
        <f t="shared" si="0"/>
        <v>0</v>
      </c>
      <c r="I68" s="15"/>
      <c r="J68" s="15">
        <f t="shared" si="1"/>
        <v>0</v>
      </c>
    </row>
    <row r="69" spans="2:10" x14ac:dyDescent="0.4">
      <c r="B69" s="16" t="s">
        <v>70</v>
      </c>
      <c r="C69" s="17"/>
      <c r="D69" s="17">
        <v>23449993</v>
      </c>
      <c r="E69" s="17">
        <v>4132347</v>
      </c>
      <c r="F69" s="17">
        <v>1854542</v>
      </c>
      <c r="G69" s="17">
        <v>3299341</v>
      </c>
      <c r="H69" s="17">
        <f t="shared" si="0"/>
        <v>32736223</v>
      </c>
      <c r="I69" s="17"/>
      <c r="J69" s="17">
        <f t="shared" si="1"/>
        <v>32736223</v>
      </c>
    </row>
    <row r="70" spans="2:10" x14ac:dyDescent="0.4">
      <c r="B70" s="16" t="s">
        <v>71</v>
      </c>
      <c r="C70" s="17"/>
      <c r="D70" s="17"/>
      <c r="E70" s="17"/>
      <c r="F70" s="17"/>
      <c r="G70" s="17"/>
      <c r="H70" s="17">
        <f t="shared" si="0"/>
        <v>0</v>
      </c>
      <c r="I70" s="17"/>
      <c r="J70" s="17">
        <f t="shared" si="1"/>
        <v>0</v>
      </c>
    </row>
    <row r="71" spans="2:10" x14ac:dyDescent="0.4">
      <c r="B71" s="16" t="s">
        <v>72</v>
      </c>
      <c r="C71" s="17"/>
      <c r="D71" s="17"/>
      <c r="E71" s="17"/>
      <c r="F71" s="17"/>
      <c r="G71" s="17"/>
      <c r="H71" s="17">
        <f t="shared" si="0"/>
        <v>0</v>
      </c>
      <c r="I71" s="17"/>
      <c r="J71" s="17">
        <f t="shared" si="1"/>
        <v>0</v>
      </c>
    </row>
    <row r="72" spans="2:10" x14ac:dyDescent="0.4">
      <c r="B72" s="16" t="s">
        <v>73</v>
      </c>
      <c r="C72" s="17"/>
      <c r="D72" s="17"/>
      <c r="E72" s="17"/>
      <c r="F72" s="17"/>
      <c r="G72" s="17"/>
      <c r="H72" s="17">
        <f t="shared" si="0"/>
        <v>0</v>
      </c>
      <c r="I72" s="17"/>
      <c r="J72" s="17">
        <f t="shared" si="1"/>
        <v>0</v>
      </c>
    </row>
    <row r="73" spans="2:10" x14ac:dyDescent="0.4">
      <c r="B73" s="16" t="s">
        <v>74</v>
      </c>
      <c r="C73" s="17"/>
      <c r="D73" s="17">
        <v>49760000</v>
      </c>
      <c r="E73" s="17">
        <v>6910272</v>
      </c>
      <c r="F73" s="17"/>
      <c r="G73" s="17">
        <v>11356000</v>
      </c>
      <c r="H73" s="17">
        <f t="shared" ref="H73:H111" si="2">+C73+D73+E73+F73+G73</f>
        <v>68026272</v>
      </c>
      <c r="I73" s="17"/>
      <c r="J73" s="17">
        <f t="shared" ref="J73:J111" si="3">H73-ABS(I73)</f>
        <v>68026272</v>
      </c>
    </row>
    <row r="74" spans="2:10" x14ac:dyDescent="0.4">
      <c r="B74" s="16" t="s">
        <v>75</v>
      </c>
      <c r="C74" s="17"/>
      <c r="D74" s="17">
        <v>1500000</v>
      </c>
      <c r="E74" s="17">
        <v>5973728</v>
      </c>
      <c r="F74" s="17"/>
      <c r="G74" s="17">
        <v>2500000</v>
      </c>
      <c r="H74" s="17">
        <f t="shared" si="2"/>
        <v>9973728</v>
      </c>
      <c r="I74" s="17"/>
      <c r="J74" s="17">
        <f t="shared" si="3"/>
        <v>9973728</v>
      </c>
    </row>
    <row r="75" spans="2:10" x14ac:dyDescent="0.4">
      <c r="B75" s="16" t="s">
        <v>76</v>
      </c>
      <c r="C75" s="17"/>
      <c r="D75" s="17">
        <v>583200</v>
      </c>
      <c r="E75" s="17"/>
      <c r="F75" s="17"/>
      <c r="G75" s="17"/>
      <c r="H75" s="17">
        <f t="shared" si="2"/>
        <v>583200</v>
      </c>
      <c r="I75" s="17"/>
      <c r="J75" s="17">
        <f t="shared" si="3"/>
        <v>583200</v>
      </c>
    </row>
    <row r="76" spans="2:10" x14ac:dyDescent="0.4">
      <c r="B76" s="16" t="s">
        <v>77</v>
      </c>
      <c r="C76" s="17"/>
      <c r="D76" s="17"/>
      <c r="E76" s="17"/>
      <c r="F76" s="17"/>
      <c r="G76" s="17"/>
      <c r="H76" s="17">
        <f t="shared" si="2"/>
        <v>0</v>
      </c>
      <c r="I76" s="17"/>
      <c r="J76" s="17">
        <f t="shared" si="3"/>
        <v>0</v>
      </c>
    </row>
    <row r="77" spans="2:10" x14ac:dyDescent="0.4">
      <c r="B77" s="16" t="s">
        <v>78</v>
      </c>
      <c r="C77" s="17"/>
      <c r="D77" s="17"/>
      <c r="E77" s="17"/>
      <c r="F77" s="17"/>
      <c r="G77" s="17"/>
      <c r="H77" s="17">
        <f t="shared" si="2"/>
        <v>0</v>
      </c>
      <c r="I77" s="17"/>
      <c r="J77" s="17">
        <f t="shared" si="3"/>
        <v>0</v>
      </c>
    </row>
    <row r="78" spans="2:10" x14ac:dyDescent="0.4">
      <c r="B78" s="16" t="s">
        <v>79</v>
      </c>
      <c r="C78" s="17"/>
      <c r="D78" s="17"/>
      <c r="E78" s="17"/>
      <c r="F78" s="17">
        <v>2500000</v>
      </c>
      <c r="G78" s="17">
        <v>4000000</v>
      </c>
      <c r="H78" s="17">
        <f t="shared" si="2"/>
        <v>6500000</v>
      </c>
      <c r="I78" s="17">
        <v>6500000</v>
      </c>
      <c r="J78" s="17">
        <f t="shared" si="3"/>
        <v>0</v>
      </c>
    </row>
    <row r="79" spans="2:10" x14ac:dyDescent="0.4">
      <c r="B79" s="16" t="s">
        <v>80</v>
      </c>
      <c r="C79" s="17"/>
      <c r="D79" s="17"/>
      <c r="E79" s="17"/>
      <c r="F79" s="17"/>
      <c r="G79" s="17"/>
      <c r="H79" s="17">
        <f t="shared" si="2"/>
        <v>0</v>
      </c>
      <c r="I79" s="17"/>
      <c r="J79" s="17">
        <f t="shared" si="3"/>
        <v>0</v>
      </c>
    </row>
    <row r="80" spans="2:10" x14ac:dyDescent="0.4">
      <c r="B80" s="16" t="s">
        <v>81</v>
      </c>
      <c r="C80" s="17"/>
      <c r="D80" s="17"/>
      <c r="E80" s="17">
        <v>1084308</v>
      </c>
      <c r="F80" s="17"/>
      <c r="G80" s="17"/>
      <c r="H80" s="17">
        <f t="shared" si="2"/>
        <v>1084308</v>
      </c>
      <c r="I80" s="17"/>
      <c r="J80" s="17">
        <f t="shared" si="3"/>
        <v>1084308</v>
      </c>
    </row>
    <row r="81" spans="2:10" x14ac:dyDescent="0.4">
      <c r="B81" s="16" t="s">
        <v>82</v>
      </c>
      <c r="C81" s="17">
        <v>20447</v>
      </c>
      <c r="D81" s="17"/>
      <c r="E81" s="17"/>
      <c r="F81" s="17"/>
      <c r="G81" s="17"/>
      <c r="H81" s="17">
        <f t="shared" si="2"/>
        <v>20447</v>
      </c>
      <c r="I81" s="17"/>
      <c r="J81" s="17">
        <f t="shared" si="3"/>
        <v>20447</v>
      </c>
    </row>
    <row r="82" spans="2:10" x14ac:dyDescent="0.4">
      <c r="B82" s="16" t="s">
        <v>83</v>
      </c>
      <c r="C82" s="17">
        <v>2566394</v>
      </c>
      <c r="D82" s="17"/>
      <c r="E82" s="17"/>
      <c r="F82" s="17"/>
      <c r="G82" s="17"/>
      <c r="H82" s="17">
        <f t="shared" si="2"/>
        <v>2566394</v>
      </c>
      <c r="I82" s="17"/>
      <c r="J82" s="17">
        <f t="shared" si="3"/>
        <v>2566394</v>
      </c>
    </row>
    <row r="83" spans="2:10" x14ac:dyDescent="0.4">
      <c r="B83" s="16" t="s">
        <v>84</v>
      </c>
      <c r="C83" s="17">
        <v>31656767</v>
      </c>
      <c r="D83" s="17"/>
      <c r="E83" s="17"/>
      <c r="F83" s="17"/>
      <c r="G83" s="17"/>
      <c r="H83" s="17">
        <f t="shared" si="2"/>
        <v>31656767</v>
      </c>
      <c r="I83" s="17"/>
      <c r="J83" s="17">
        <f t="shared" si="3"/>
        <v>31656767</v>
      </c>
    </row>
    <row r="84" spans="2:10" x14ac:dyDescent="0.4">
      <c r="B84" s="16" t="s">
        <v>85</v>
      </c>
      <c r="C84" s="17"/>
      <c r="D84" s="17"/>
      <c r="E84" s="17"/>
      <c r="F84" s="17">
        <v>4454</v>
      </c>
      <c r="G84" s="17"/>
      <c r="H84" s="17">
        <f t="shared" si="2"/>
        <v>4454</v>
      </c>
      <c r="I84" s="17"/>
      <c r="J84" s="17">
        <f t="shared" si="3"/>
        <v>4454</v>
      </c>
    </row>
    <row r="85" spans="2:10" x14ac:dyDescent="0.4">
      <c r="B85" s="16" t="s">
        <v>86</v>
      </c>
      <c r="C85" s="17"/>
      <c r="D85" s="17"/>
      <c r="E85" s="17"/>
      <c r="F85" s="17"/>
      <c r="G85" s="17"/>
      <c r="H85" s="17">
        <f t="shared" si="2"/>
        <v>0</v>
      </c>
      <c r="I85" s="17"/>
      <c r="J85" s="17">
        <f t="shared" si="3"/>
        <v>0</v>
      </c>
    </row>
    <row r="86" spans="2:10" x14ac:dyDescent="0.4">
      <c r="B86" s="16" t="s">
        <v>87</v>
      </c>
      <c r="C86" s="17"/>
      <c r="D86" s="17"/>
      <c r="E86" s="17"/>
      <c r="F86" s="17"/>
      <c r="G86" s="17"/>
      <c r="H86" s="17">
        <f t="shared" si="2"/>
        <v>0</v>
      </c>
      <c r="I86" s="17"/>
      <c r="J86" s="17">
        <f t="shared" si="3"/>
        <v>0</v>
      </c>
    </row>
    <row r="87" spans="2:10" x14ac:dyDescent="0.4">
      <c r="B87" s="16" t="s">
        <v>88</v>
      </c>
      <c r="C87" s="17"/>
      <c r="D87" s="17"/>
      <c r="E87" s="17"/>
      <c r="F87" s="17"/>
      <c r="G87" s="17"/>
      <c r="H87" s="17">
        <f t="shared" si="2"/>
        <v>0</v>
      </c>
      <c r="I87" s="17"/>
      <c r="J87" s="17">
        <f t="shared" si="3"/>
        <v>0</v>
      </c>
    </row>
    <row r="88" spans="2:10" x14ac:dyDescent="0.4">
      <c r="B88" s="16" t="s">
        <v>89</v>
      </c>
      <c r="C88" s="17"/>
      <c r="D88" s="17">
        <v>100000</v>
      </c>
      <c r="E88" s="17">
        <v>1470000</v>
      </c>
      <c r="F88" s="17"/>
      <c r="G88" s="17">
        <v>122616</v>
      </c>
      <c r="H88" s="17">
        <f t="shared" si="2"/>
        <v>1692616</v>
      </c>
      <c r="I88" s="17"/>
      <c r="J88" s="17">
        <f t="shared" si="3"/>
        <v>1692616</v>
      </c>
    </row>
    <row r="89" spans="2:10" x14ac:dyDescent="0.4">
      <c r="B89" s="16" t="s">
        <v>90</v>
      </c>
      <c r="C89" s="17"/>
      <c r="D89" s="17"/>
      <c r="E89" s="17"/>
      <c r="F89" s="17"/>
      <c r="G89" s="17"/>
      <c r="H89" s="17">
        <f t="shared" si="2"/>
        <v>0</v>
      </c>
      <c r="I89" s="17"/>
      <c r="J89" s="17">
        <f t="shared" si="3"/>
        <v>0</v>
      </c>
    </row>
    <row r="90" spans="2:10" x14ac:dyDescent="0.4">
      <c r="B90" s="16" t="s">
        <v>91</v>
      </c>
      <c r="C90" s="17"/>
      <c r="D90" s="17"/>
      <c r="E90" s="17"/>
      <c r="F90" s="17"/>
      <c r="G90" s="17"/>
      <c r="H90" s="17">
        <f t="shared" si="2"/>
        <v>0</v>
      </c>
      <c r="I90" s="17"/>
      <c r="J90" s="17">
        <f t="shared" si="3"/>
        <v>0</v>
      </c>
    </row>
    <row r="91" spans="2:10" x14ac:dyDescent="0.4">
      <c r="B91" s="12" t="s">
        <v>92</v>
      </c>
      <c r="C91" s="13">
        <f>+C92+C93+C94+C95+C96+C97+C98+C99+C100+C101+C102</f>
        <v>30000000</v>
      </c>
      <c r="D91" s="13">
        <f>+D92+D93+D94+D95+D96+D97+D98+D99+D100+D101+D102</f>
        <v>175601650</v>
      </c>
      <c r="E91" s="13">
        <f>+E92+E93+E94+E95+E96+E97+E98+E99+E100+E101+E102</f>
        <v>91935700</v>
      </c>
      <c r="F91" s="13">
        <f>+F92+F93+F94+F95+F96+F97+F98+F99+F100+F101+F102</f>
        <v>46974750</v>
      </c>
      <c r="G91" s="13">
        <f>+G92+G93+G94+G95+G96+G97+G98+G99+G100+G101+G102</f>
        <v>358183000</v>
      </c>
      <c r="H91" s="13">
        <f t="shared" si="2"/>
        <v>702695100</v>
      </c>
      <c r="I91" s="13">
        <f>+I92+I93+I94+I95+I96+I97+I98+I99+I100+I101+I102</f>
        <v>130500000</v>
      </c>
      <c r="J91" s="13">
        <f t="shared" si="3"/>
        <v>572195100</v>
      </c>
    </row>
    <row r="92" spans="2:10" x14ac:dyDescent="0.4">
      <c r="B92" s="14" t="s">
        <v>93</v>
      </c>
      <c r="C92" s="15"/>
      <c r="D92" s="15">
        <v>121065000</v>
      </c>
      <c r="E92" s="15">
        <v>45523872</v>
      </c>
      <c r="F92" s="15"/>
      <c r="G92" s="15">
        <v>260508000</v>
      </c>
      <c r="H92" s="15">
        <f t="shared" si="2"/>
        <v>427096872</v>
      </c>
      <c r="I92" s="15"/>
      <c r="J92" s="15">
        <f t="shared" si="3"/>
        <v>427096872</v>
      </c>
    </row>
    <row r="93" spans="2:10" x14ac:dyDescent="0.4">
      <c r="B93" s="16" t="s">
        <v>94</v>
      </c>
      <c r="C93" s="17"/>
      <c r="D93" s="17">
        <v>12000000</v>
      </c>
      <c r="E93" s="17">
        <v>40060128</v>
      </c>
      <c r="F93" s="17"/>
      <c r="G93" s="17">
        <v>8000000</v>
      </c>
      <c r="H93" s="17">
        <f t="shared" si="2"/>
        <v>60060128</v>
      </c>
      <c r="I93" s="17"/>
      <c r="J93" s="17">
        <f t="shared" si="3"/>
        <v>60060128</v>
      </c>
    </row>
    <row r="94" spans="2:10" x14ac:dyDescent="0.4">
      <c r="B94" s="16" t="s">
        <v>95</v>
      </c>
      <c r="C94" s="17"/>
      <c r="D94" s="17">
        <v>1263600</v>
      </c>
      <c r="E94" s="17"/>
      <c r="F94" s="17"/>
      <c r="G94" s="17"/>
      <c r="H94" s="17">
        <f t="shared" si="2"/>
        <v>1263600</v>
      </c>
      <c r="I94" s="17"/>
      <c r="J94" s="17">
        <f t="shared" si="3"/>
        <v>1263600</v>
      </c>
    </row>
    <row r="95" spans="2:10" x14ac:dyDescent="0.4">
      <c r="B95" s="16" t="s">
        <v>96</v>
      </c>
      <c r="C95" s="17">
        <v>30000000</v>
      </c>
      <c r="D95" s="17"/>
      <c r="E95" s="17"/>
      <c r="F95" s="17"/>
      <c r="G95" s="17"/>
      <c r="H95" s="17">
        <f t="shared" si="2"/>
        <v>30000000</v>
      </c>
      <c r="I95" s="17"/>
      <c r="J95" s="17">
        <f t="shared" si="3"/>
        <v>30000000</v>
      </c>
    </row>
    <row r="96" spans="2:10" x14ac:dyDescent="0.4">
      <c r="B96" s="16" t="s">
        <v>97</v>
      </c>
      <c r="C96" s="17"/>
      <c r="D96" s="17"/>
      <c r="E96" s="17"/>
      <c r="F96" s="17"/>
      <c r="G96" s="17"/>
      <c r="H96" s="17">
        <f t="shared" si="2"/>
        <v>0</v>
      </c>
      <c r="I96" s="17"/>
      <c r="J96" s="17">
        <f t="shared" si="3"/>
        <v>0</v>
      </c>
    </row>
    <row r="97" spans="2:10" x14ac:dyDescent="0.4">
      <c r="B97" s="16" t="s">
        <v>98</v>
      </c>
      <c r="C97" s="17"/>
      <c r="D97" s="17"/>
      <c r="E97" s="17"/>
      <c r="F97" s="17">
        <v>43000000</v>
      </c>
      <c r="G97" s="17">
        <v>81000000</v>
      </c>
      <c r="H97" s="17">
        <f t="shared" si="2"/>
        <v>124000000</v>
      </c>
      <c r="I97" s="17">
        <v>130500000</v>
      </c>
      <c r="J97" s="17">
        <f t="shared" si="3"/>
        <v>-6500000</v>
      </c>
    </row>
    <row r="98" spans="2:10" x14ac:dyDescent="0.4">
      <c r="B98" s="16" t="s">
        <v>99</v>
      </c>
      <c r="C98" s="17"/>
      <c r="D98" s="17">
        <v>41273050</v>
      </c>
      <c r="E98" s="17">
        <v>6351700</v>
      </c>
      <c r="F98" s="17">
        <v>3974750</v>
      </c>
      <c r="G98" s="17">
        <v>8675000</v>
      </c>
      <c r="H98" s="17">
        <f t="shared" si="2"/>
        <v>60274500</v>
      </c>
      <c r="I98" s="17"/>
      <c r="J98" s="17">
        <f t="shared" si="3"/>
        <v>60274500</v>
      </c>
    </row>
    <row r="99" spans="2:10" x14ac:dyDescent="0.4">
      <c r="B99" s="16" t="s">
        <v>100</v>
      </c>
      <c r="C99" s="17"/>
      <c r="D99" s="17"/>
      <c r="E99" s="17"/>
      <c r="F99" s="17"/>
      <c r="G99" s="17"/>
      <c r="H99" s="17">
        <f t="shared" si="2"/>
        <v>0</v>
      </c>
      <c r="I99" s="17"/>
      <c r="J99" s="17">
        <f t="shared" si="3"/>
        <v>0</v>
      </c>
    </row>
    <row r="100" spans="2:10" x14ac:dyDescent="0.4">
      <c r="B100" s="16" t="s">
        <v>101</v>
      </c>
      <c r="C100" s="17"/>
      <c r="D100" s="17"/>
      <c r="E100" s="17"/>
      <c r="F100" s="17"/>
      <c r="G100" s="17"/>
      <c r="H100" s="17">
        <f t="shared" si="2"/>
        <v>0</v>
      </c>
      <c r="I100" s="17"/>
      <c r="J100" s="17">
        <f t="shared" si="3"/>
        <v>0</v>
      </c>
    </row>
    <row r="101" spans="2:10" x14ac:dyDescent="0.4">
      <c r="B101" s="16" t="s">
        <v>102</v>
      </c>
      <c r="C101" s="17"/>
      <c r="D101" s="17"/>
      <c r="E101" s="17"/>
      <c r="F101" s="17"/>
      <c r="G101" s="17"/>
      <c r="H101" s="17">
        <f t="shared" si="2"/>
        <v>0</v>
      </c>
      <c r="I101" s="17"/>
      <c r="J101" s="17">
        <f t="shared" si="3"/>
        <v>0</v>
      </c>
    </row>
    <row r="102" spans="2:10" x14ac:dyDescent="0.4">
      <c r="B102" s="16" t="s">
        <v>103</v>
      </c>
      <c r="C102" s="17"/>
      <c r="D102" s="17"/>
      <c r="E102" s="17"/>
      <c r="F102" s="17"/>
      <c r="G102" s="17"/>
      <c r="H102" s="17">
        <f t="shared" si="2"/>
        <v>0</v>
      </c>
      <c r="I102" s="17"/>
      <c r="J102" s="17">
        <f t="shared" si="3"/>
        <v>0</v>
      </c>
    </row>
    <row r="103" spans="2:10" x14ac:dyDescent="0.4">
      <c r="B103" s="12" t="s">
        <v>104</v>
      </c>
      <c r="C103" s="13">
        <f>+C67 +C91</f>
        <v>64243608</v>
      </c>
      <c r="D103" s="13">
        <f>+D67 +D91</f>
        <v>250994843</v>
      </c>
      <c r="E103" s="13">
        <f>+E67 +E91</f>
        <v>111506355</v>
      </c>
      <c r="F103" s="13">
        <f>+F67 +F91</f>
        <v>51333746</v>
      </c>
      <c r="G103" s="13">
        <f>+G67 +G91</f>
        <v>379460957</v>
      </c>
      <c r="H103" s="13">
        <f t="shared" si="2"/>
        <v>857539509</v>
      </c>
      <c r="I103" s="13">
        <f>+I67 +I91</f>
        <v>137000000</v>
      </c>
      <c r="J103" s="13">
        <f t="shared" si="3"/>
        <v>720539509</v>
      </c>
    </row>
    <row r="104" spans="2:10" x14ac:dyDescent="0.4">
      <c r="B104" s="10" t="s">
        <v>105</v>
      </c>
      <c r="C104" s="11"/>
      <c r="D104" s="11"/>
      <c r="E104" s="11"/>
      <c r="F104" s="11"/>
      <c r="G104" s="11"/>
      <c r="H104" s="11"/>
      <c r="I104" s="11"/>
      <c r="J104" s="11"/>
    </row>
    <row r="105" spans="2:10" x14ac:dyDescent="0.4">
      <c r="B105" s="14" t="s">
        <v>106</v>
      </c>
      <c r="C105" s="15"/>
      <c r="D105" s="15">
        <v>841371410</v>
      </c>
      <c r="E105" s="15">
        <v>8660935</v>
      </c>
      <c r="F105" s="15"/>
      <c r="G105" s="15"/>
      <c r="H105" s="15">
        <f t="shared" si="2"/>
        <v>850032345</v>
      </c>
      <c r="I105" s="15"/>
      <c r="J105" s="15">
        <f t="shared" si="3"/>
        <v>850032345</v>
      </c>
    </row>
    <row r="106" spans="2:10" x14ac:dyDescent="0.4">
      <c r="B106" s="16" t="s">
        <v>107</v>
      </c>
      <c r="C106" s="17"/>
      <c r="D106" s="17">
        <v>398586108</v>
      </c>
      <c r="E106" s="17">
        <v>12143896</v>
      </c>
      <c r="F106" s="17">
        <v>409888</v>
      </c>
      <c r="G106" s="17">
        <v>142662759</v>
      </c>
      <c r="H106" s="17">
        <f t="shared" si="2"/>
        <v>553802651</v>
      </c>
      <c r="I106" s="17"/>
      <c r="J106" s="17">
        <f t="shared" si="3"/>
        <v>553802651</v>
      </c>
    </row>
    <row r="107" spans="2:10" x14ac:dyDescent="0.4">
      <c r="B107" s="16" t="s">
        <v>108</v>
      </c>
      <c r="C107" s="17"/>
      <c r="D107" s="17">
        <v>10003002</v>
      </c>
      <c r="E107" s="17"/>
      <c r="F107" s="17"/>
      <c r="G107" s="17"/>
      <c r="H107" s="17">
        <f t="shared" si="2"/>
        <v>10003002</v>
      </c>
      <c r="I107" s="17"/>
      <c r="J107" s="17">
        <f t="shared" si="3"/>
        <v>10003002</v>
      </c>
    </row>
    <row r="108" spans="2:10" x14ac:dyDescent="0.4">
      <c r="B108" s="16" t="s">
        <v>109</v>
      </c>
      <c r="C108" s="17">
        <v>12982670</v>
      </c>
      <c r="D108" s="17">
        <v>240716554</v>
      </c>
      <c r="E108" s="17">
        <v>46142378</v>
      </c>
      <c r="F108" s="17">
        <v>-33437384</v>
      </c>
      <c r="G108" s="17">
        <v>-11114027</v>
      </c>
      <c r="H108" s="17">
        <f t="shared" si="2"/>
        <v>255290191</v>
      </c>
      <c r="I108" s="17"/>
      <c r="J108" s="17">
        <f t="shared" si="3"/>
        <v>255290191</v>
      </c>
    </row>
    <row r="109" spans="2:10" x14ac:dyDescent="0.4">
      <c r="B109" s="18" t="s">
        <v>110</v>
      </c>
      <c r="C109" s="19">
        <v>-3874967</v>
      </c>
      <c r="D109" s="19">
        <v>9293448</v>
      </c>
      <c r="E109" s="19">
        <v>-1638575</v>
      </c>
      <c r="F109" s="19">
        <v>273478</v>
      </c>
      <c r="G109" s="19">
        <v>4164616</v>
      </c>
      <c r="H109" s="19">
        <f t="shared" si="2"/>
        <v>8218000</v>
      </c>
      <c r="I109" s="19"/>
      <c r="J109" s="19">
        <f t="shared" si="3"/>
        <v>8218000</v>
      </c>
    </row>
    <row r="110" spans="2:10" x14ac:dyDescent="0.4">
      <c r="B110" s="12" t="s">
        <v>111</v>
      </c>
      <c r="C110" s="13">
        <f>+C105 +C106 +C107 +C108</f>
        <v>12982670</v>
      </c>
      <c r="D110" s="13">
        <f>+D105 +D106 +D107 +D108</f>
        <v>1490677074</v>
      </c>
      <c r="E110" s="13">
        <f>+E105 +E106 +E107 +E108</f>
        <v>66947209</v>
      </c>
      <c r="F110" s="13">
        <f>+F105 +F106 +F107 +F108</f>
        <v>-33027496</v>
      </c>
      <c r="G110" s="13">
        <f>+G105 +G106 +G107 +G108</f>
        <v>131548732</v>
      </c>
      <c r="H110" s="13">
        <f t="shared" si="2"/>
        <v>1669128189</v>
      </c>
      <c r="I110" s="13">
        <f>+I105 +I106 +I107 +I108</f>
        <v>0</v>
      </c>
      <c r="J110" s="13">
        <f t="shared" si="3"/>
        <v>1669128189</v>
      </c>
    </row>
    <row r="111" spans="2:10" x14ac:dyDescent="0.4">
      <c r="B111" s="10" t="s">
        <v>112</v>
      </c>
      <c r="C111" s="11">
        <f>+C103 +C110</f>
        <v>77226278</v>
      </c>
      <c r="D111" s="11">
        <f>+D103 +D110</f>
        <v>1741671917</v>
      </c>
      <c r="E111" s="11">
        <f>+E103 +E110</f>
        <v>178453564</v>
      </c>
      <c r="F111" s="11">
        <f>+F103 +F110</f>
        <v>18306250</v>
      </c>
      <c r="G111" s="11">
        <f>+G103 +G110</f>
        <v>511009689</v>
      </c>
      <c r="H111" s="11">
        <f t="shared" si="2"/>
        <v>2526667698</v>
      </c>
      <c r="I111" s="11">
        <f>+I103 +I110</f>
        <v>137000000</v>
      </c>
      <c r="J111" s="11">
        <f t="shared" si="3"/>
        <v>2389667698</v>
      </c>
    </row>
  </sheetData>
  <mergeCells count="2">
    <mergeCell ref="B3:J3"/>
    <mergeCell ref="B5:J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9714-5FEB-4979-BCAA-C3F1FB8B8C08}">
  <sheetPr>
    <pageSetUpPr fitToPage="1"/>
  </sheetPr>
  <dimension ref="B2:F111"/>
  <sheetViews>
    <sheetView showGridLines="0" tabSelected="1" workbookViewId="0"/>
  </sheetViews>
  <sheetFormatPr defaultRowHeight="18.75" x14ac:dyDescent="0.4"/>
  <cols>
    <col min="1" max="1" width="2.875" customWidth="1"/>
    <col min="2" max="2" width="44.375" customWidth="1"/>
    <col min="3" max="6" width="20.75" customWidth="1"/>
  </cols>
  <sheetData>
    <row r="2" spans="2:6" ht="21" x14ac:dyDescent="0.4">
      <c r="B2" s="2"/>
      <c r="C2" s="2"/>
      <c r="D2" s="1"/>
      <c r="E2" s="3"/>
      <c r="F2" s="3" t="s">
        <v>0</v>
      </c>
    </row>
    <row r="3" spans="2:6" ht="21" x14ac:dyDescent="0.4">
      <c r="B3" s="4" t="s">
        <v>113</v>
      </c>
      <c r="C3" s="4"/>
      <c r="D3" s="4"/>
      <c r="E3" s="4"/>
      <c r="F3" s="4"/>
    </row>
    <row r="4" spans="2:6" x14ac:dyDescent="0.4">
      <c r="B4" s="5"/>
      <c r="C4" s="5"/>
      <c r="D4" s="5"/>
      <c r="E4" s="1"/>
      <c r="F4" s="1"/>
    </row>
    <row r="5" spans="2:6" ht="21" x14ac:dyDescent="0.4">
      <c r="B5" s="6" t="s">
        <v>2</v>
      </c>
      <c r="C5" s="6"/>
      <c r="D5" s="6"/>
      <c r="E5" s="6"/>
      <c r="F5" s="6"/>
    </row>
    <row r="6" spans="2:6" x14ac:dyDescent="0.4">
      <c r="B6" s="7"/>
      <c r="C6" s="7"/>
      <c r="D6" s="1"/>
      <c r="E6" s="1"/>
      <c r="F6" s="7" t="s">
        <v>3</v>
      </c>
    </row>
    <row r="7" spans="2:6" ht="28.5" x14ac:dyDescent="0.4">
      <c r="B7" s="8" t="s">
        <v>4</v>
      </c>
      <c r="C7" s="8" t="s">
        <v>114</v>
      </c>
      <c r="D7" s="8" t="s">
        <v>10</v>
      </c>
      <c r="E7" s="8" t="s">
        <v>11</v>
      </c>
      <c r="F7" s="8" t="s">
        <v>12</v>
      </c>
    </row>
    <row r="8" spans="2:6" x14ac:dyDescent="0.4">
      <c r="B8" s="10" t="s">
        <v>13</v>
      </c>
      <c r="C8" s="11"/>
      <c r="D8" s="11"/>
      <c r="E8" s="11"/>
      <c r="F8" s="11"/>
    </row>
    <row r="9" spans="2:6" x14ac:dyDescent="0.4">
      <c r="B9" s="12" t="s">
        <v>14</v>
      </c>
      <c r="C9" s="13">
        <f>+C10+C11+C12+C13+C14+C15+C16+C17+C18+C19+C20+C21+C22+C23+C24+C25+C26+C27+C28+C29+C30+C31+C32+C33+C34-ABS(C35)</f>
        <v>1512802</v>
      </c>
      <c r="D9" s="13">
        <f t="shared" ref="D9:D72" si="0">+C9</f>
        <v>1512802</v>
      </c>
      <c r="E9" s="13">
        <f>+E10+E11+E12+E13+E14+E15+E16+E17+E18+E19+E20+E21+E22+E23+E24+E25+E26+E27+E28+E29+E30+E31+E32+E33+E34-ABS(E35)</f>
        <v>0</v>
      </c>
      <c r="F9" s="13">
        <f t="shared" ref="F9:F72" si="1">D9-ABS(E9)</f>
        <v>1512802</v>
      </c>
    </row>
    <row r="10" spans="2:6" x14ac:dyDescent="0.4">
      <c r="B10" s="14" t="s">
        <v>15</v>
      </c>
      <c r="C10" s="15">
        <v>773212</v>
      </c>
      <c r="D10" s="15">
        <f t="shared" si="0"/>
        <v>773212</v>
      </c>
      <c r="E10" s="15"/>
      <c r="F10" s="15">
        <f t="shared" si="1"/>
        <v>773212</v>
      </c>
    </row>
    <row r="11" spans="2:6" x14ac:dyDescent="0.4">
      <c r="B11" s="16" t="s">
        <v>16</v>
      </c>
      <c r="C11" s="17"/>
      <c r="D11" s="17">
        <f t="shared" si="0"/>
        <v>0</v>
      </c>
      <c r="E11" s="17"/>
      <c r="F11" s="17">
        <f t="shared" si="1"/>
        <v>0</v>
      </c>
    </row>
    <row r="12" spans="2:6" x14ac:dyDescent="0.4">
      <c r="B12" s="16" t="s">
        <v>17</v>
      </c>
      <c r="C12" s="17"/>
      <c r="D12" s="17">
        <f t="shared" si="0"/>
        <v>0</v>
      </c>
      <c r="E12" s="17"/>
      <c r="F12" s="17">
        <f t="shared" si="1"/>
        <v>0</v>
      </c>
    </row>
    <row r="13" spans="2:6" x14ac:dyDescent="0.4">
      <c r="B13" s="16" t="s">
        <v>18</v>
      </c>
      <c r="C13" s="17">
        <v>739590</v>
      </c>
      <c r="D13" s="17">
        <f t="shared" si="0"/>
        <v>739590</v>
      </c>
      <c r="E13" s="17"/>
      <c r="F13" s="17">
        <f t="shared" si="1"/>
        <v>739590</v>
      </c>
    </row>
    <row r="14" spans="2:6" x14ac:dyDescent="0.4">
      <c r="B14" s="16" t="s">
        <v>19</v>
      </c>
      <c r="C14" s="17"/>
      <c r="D14" s="17">
        <f t="shared" si="0"/>
        <v>0</v>
      </c>
      <c r="E14" s="17"/>
      <c r="F14" s="17">
        <f t="shared" si="1"/>
        <v>0</v>
      </c>
    </row>
    <row r="15" spans="2:6" x14ac:dyDescent="0.4">
      <c r="B15" s="16" t="s">
        <v>20</v>
      </c>
      <c r="C15" s="17"/>
      <c r="D15" s="17">
        <f t="shared" si="0"/>
        <v>0</v>
      </c>
      <c r="E15" s="17"/>
      <c r="F15" s="17">
        <f t="shared" si="1"/>
        <v>0</v>
      </c>
    </row>
    <row r="16" spans="2:6" x14ac:dyDescent="0.4">
      <c r="B16" s="16" t="s">
        <v>21</v>
      </c>
      <c r="C16" s="17"/>
      <c r="D16" s="17">
        <f t="shared" si="0"/>
        <v>0</v>
      </c>
      <c r="E16" s="17"/>
      <c r="F16" s="17">
        <f t="shared" si="1"/>
        <v>0</v>
      </c>
    </row>
    <row r="17" spans="2:6" x14ac:dyDescent="0.4">
      <c r="B17" s="16" t="s">
        <v>22</v>
      </c>
      <c r="C17" s="17"/>
      <c r="D17" s="17">
        <f t="shared" si="0"/>
        <v>0</v>
      </c>
      <c r="E17" s="17"/>
      <c r="F17" s="17">
        <f t="shared" si="1"/>
        <v>0</v>
      </c>
    </row>
    <row r="18" spans="2:6" x14ac:dyDescent="0.4">
      <c r="B18" s="16" t="s">
        <v>23</v>
      </c>
      <c r="C18" s="17"/>
      <c r="D18" s="17">
        <f t="shared" si="0"/>
        <v>0</v>
      </c>
      <c r="E18" s="17"/>
      <c r="F18" s="17">
        <f t="shared" si="1"/>
        <v>0</v>
      </c>
    </row>
    <row r="19" spans="2:6" x14ac:dyDescent="0.4">
      <c r="B19" s="16" t="s">
        <v>24</v>
      </c>
      <c r="C19" s="17"/>
      <c r="D19" s="17">
        <f t="shared" si="0"/>
        <v>0</v>
      </c>
      <c r="E19" s="17"/>
      <c r="F19" s="17">
        <f t="shared" si="1"/>
        <v>0</v>
      </c>
    </row>
    <row r="20" spans="2:6" x14ac:dyDescent="0.4">
      <c r="B20" s="16" t="s">
        <v>25</v>
      </c>
      <c r="C20" s="17"/>
      <c r="D20" s="17">
        <f t="shared" si="0"/>
        <v>0</v>
      </c>
      <c r="E20" s="17"/>
      <c r="F20" s="17">
        <f t="shared" si="1"/>
        <v>0</v>
      </c>
    </row>
    <row r="21" spans="2:6" x14ac:dyDescent="0.4">
      <c r="B21" s="16" t="s">
        <v>26</v>
      </c>
      <c r="C21" s="17"/>
      <c r="D21" s="17">
        <f t="shared" si="0"/>
        <v>0</v>
      </c>
      <c r="E21" s="17"/>
      <c r="F21" s="17">
        <f t="shared" si="1"/>
        <v>0</v>
      </c>
    </row>
    <row r="22" spans="2:6" x14ac:dyDescent="0.4">
      <c r="B22" s="16" t="s">
        <v>27</v>
      </c>
      <c r="C22" s="17"/>
      <c r="D22" s="17">
        <f t="shared" si="0"/>
        <v>0</v>
      </c>
      <c r="E22" s="17"/>
      <c r="F22" s="17">
        <f t="shared" si="1"/>
        <v>0</v>
      </c>
    </row>
    <row r="23" spans="2:6" x14ac:dyDescent="0.4">
      <c r="B23" s="16" t="s">
        <v>28</v>
      </c>
      <c r="C23" s="17"/>
      <c r="D23" s="17">
        <f t="shared" si="0"/>
        <v>0</v>
      </c>
      <c r="E23" s="17"/>
      <c r="F23" s="17">
        <f t="shared" si="1"/>
        <v>0</v>
      </c>
    </row>
    <row r="24" spans="2:6" x14ac:dyDescent="0.4">
      <c r="B24" s="16" t="s">
        <v>29</v>
      </c>
      <c r="C24" s="17"/>
      <c r="D24" s="17">
        <f t="shared" si="0"/>
        <v>0</v>
      </c>
      <c r="E24" s="17"/>
      <c r="F24" s="17">
        <f t="shared" si="1"/>
        <v>0</v>
      </c>
    </row>
    <row r="25" spans="2:6" x14ac:dyDescent="0.4">
      <c r="B25" s="16" t="s">
        <v>30</v>
      </c>
      <c r="C25" s="17"/>
      <c r="D25" s="17">
        <f t="shared" si="0"/>
        <v>0</v>
      </c>
      <c r="E25" s="17"/>
      <c r="F25" s="17">
        <f t="shared" si="1"/>
        <v>0</v>
      </c>
    </row>
    <row r="26" spans="2:6" x14ac:dyDescent="0.4">
      <c r="B26" s="16" t="s">
        <v>31</v>
      </c>
      <c r="C26" s="17"/>
      <c r="D26" s="17">
        <f t="shared" si="0"/>
        <v>0</v>
      </c>
      <c r="E26" s="17"/>
      <c r="F26" s="17">
        <f t="shared" si="1"/>
        <v>0</v>
      </c>
    </row>
    <row r="27" spans="2:6" x14ac:dyDescent="0.4">
      <c r="B27" s="16" t="s">
        <v>32</v>
      </c>
      <c r="C27" s="17"/>
      <c r="D27" s="17">
        <f t="shared" si="0"/>
        <v>0</v>
      </c>
      <c r="E27" s="17"/>
      <c r="F27" s="17">
        <f t="shared" si="1"/>
        <v>0</v>
      </c>
    </row>
    <row r="28" spans="2:6" x14ac:dyDescent="0.4">
      <c r="B28" s="16" t="s">
        <v>33</v>
      </c>
      <c r="C28" s="17"/>
      <c r="D28" s="17">
        <f t="shared" si="0"/>
        <v>0</v>
      </c>
      <c r="E28" s="17"/>
      <c r="F28" s="17">
        <f t="shared" si="1"/>
        <v>0</v>
      </c>
    </row>
    <row r="29" spans="2:6" x14ac:dyDescent="0.4">
      <c r="B29" s="16" t="s">
        <v>34</v>
      </c>
      <c r="C29" s="17"/>
      <c r="D29" s="17">
        <f t="shared" si="0"/>
        <v>0</v>
      </c>
      <c r="E29" s="17"/>
      <c r="F29" s="17">
        <f t="shared" si="1"/>
        <v>0</v>
      </c>
    </row>
    <row r="30" spans="2:6" x14ac:dyDescent="0.4">
      <c r="B30" s="16" t="s">
        <v>35</v>
      </c>
      <c r="C30" s="17"/>
      <c r="D30" s="17">
        <f t="shared" si="0"/>
        <v>0</v>
      </c>
      <c r="E30" s="17"/>
      <c r="F30" s="17">
        <f t="shared" si="1"/>
        <v>0</v>
      </c>
    </row>
    <row r="31" spans="2:6" x14ac:dyDescent="0.4">
      <c r="B31" s="16" t="s">
        <v>36</v>
      </c>
      <c r="C31" s="17"/>
      <c r="D31" s="17">
        <f t="shared" si="0"/>
        <v>0</v>
      </c>
      <c r="E31" s="17"/>
      <c r="F31" s="17">
        <f t="shared" si="1"/>
        <v>0</v>
      </c>
    </row>
    <row r="32" spans="2:6" x14ac:dyDescent="0.4">
      <c r="B32" s="16" t="s">
        <v>37</v>
      </c>
      <c r="C32" s="17"/>
      <c r="D32" s="17">
        <f t="shared" si="0"/>
        <v>0</v>
      </c>
      <c r="E32" s="17"/>
      <c r="F32" s="17">
        <f t="shared" si="1"/>
        <v>0</v>
      </c>
    </row>
    <row r="33" spans="2:6" x14ac:dyDescent="0.4">
      <c r="B33" s="16" t="s">
        <v>38</v>
      </c>
      <c r="C33" s="17"/>
      <c r="D33" s="17">
        <f t="shared" si="0"/>
        <v>0</v>
      </c>
      <c r="E33" s="17"/>
      <c r="F33" s="17">
        <f t="shared" si="1"/>
        <v>0</v>
      </c>
    </row>
    <row r="34" spans="2:6" x14ac:dyDescent="0.4">
      <c r="B34" s="16" t="s">
        <v>39</v>
      </c>
      <c r="C34" s="17"/>
      <c r="D34" s="17">
        <f t="shared" si="0"/>
        <v>0</v>
      </c>
      <c r="E34" s="17"/>
      <c r="F34" s="17">
        <f t="shared" si="1"/>
        <v>0</v>
      </c>
    </row>
    <row r="35" spans="2:6" x14ac:dyDescent="0.4">
      <c r="B35" s="16" t="s">
        <v>40</v>
      </c>
      <c r="C35" s="17"/>
      <c r="D35" s="17">
        <f t="shared" si="0"/>
        <v>0</v>
      </c>
      <c r="E35" s="17"/>
      <c r="F35" s="17">
        <f t="shared" si="1"/>
        <v>0</v>
      </c>
    </row>
    <row r="36" spans="2:6" x14ac:dyDescent="0.4">
      <c r="B36" s="12" t="s">
        <v>41</v>
      </c>
      <c r="C36" s="13">
        <f>+C37 +C42</f>
        <v>41650262</v>
      </c>
      <c r="D36" s="13">
        <f t="shared" si="0"/>
        <v>41650262</v>
      </c>
      <c r="E36" s="13">
        <f>+E37 +E42</f>
        <v>0</v>
      </c>
      <c r="F36" s="13">
        <f t="shared" si="1"/>
        <v>41650262</v>
      </c>
    </row>
    <row r="37" spans="2:6" x14ac:dyDescent="0.4">
      <c r="B37" s="12" t="s">
        <v>42</v>
      </c>
      <c r="C37" s="13">
        <f>+C38+C39+C40+C41</f>
        <v>0</v>
      </c>
      <c r="D37" s="13">
        <f t="shared" si="0"/>
        <v>0</v>
      </c>
      <c r="E37" s="13">
        <f>+E38+E39+E40+E41</f>
        <v>0</v>
      </c>
      <c r="F37" s="13">
        <f t="shared" si="1"/>
        <v>0</v>
      </c>
    </row>
    <row r="38" spans="2:6" x14ac:dyDescent="0.4">
      <c r="B38" s="14" t="s">
        <v>43</v>
      </c>
      <c r="C38" s="15"/>
      <c r="D38" s="15">
        <f t="shared" si="0"/>
        <v>0</v>
      </c>
      <c r="E38" s="15"/>
      <c r="F38" s="15">
        <f t="shared" si="1"/>
        <v>0</v>
      </c>
    </row>
    <row r="39" spans="2:6" x14ac:dyDescent="0.4">
      <c r="B39" s="16" t="s">
        <v>44</v>
      </c>
      <c r="C39" s="17"/>
      <c r="D39" s="17">
        <f t="shared" si="0"/>
        <v>0</v>
      </c>
      <c r="E39" s="17"/>
      <c r="F39" s="17">
        <f t="shared" si="1"/>
        <v>0</v>
      </c>
    </row>
    <row r="40" spans="2:6" x14ac:dyDescent="0.4">
      <c r="B40" s="16" t="s">
        <v>45</v>
      </c>
      <c r="C40" s="17"/>
      <c r="D40" s="17">
        <f t="shared" si="0"/>
        <v>0</v>
      </c>
      <c r="E40" s="17"/>
      <c r="F40" s="17">
        <f t="shared" si="1"/>
        <v>0</v>
      </c>
    </row>
    <row r="41" spans="2:6" x14ac:dyDescent="0.4">
      <c r="B41" s="16" t="s">
        <v>46</v>
      </c>
      <c r="C41" s="17"/>
      <c r="D41" s="17">
        <f t="shared" si="0"/>
        <v>0</v>
      </c>
      <c r="E41" s="17"/>
      <c r="F41" s="17">
        <f t="shared" si="1"/>
        <v>0</v>
      </c>
    </row>
    <row r="42" spans="2:6" x14ac:dyDescent="0.4">
      <c r="B42" s="12" t="s">
        <v>47</v>
      </c>
      <c r="C42" s="13">
        <f>+C43+C44+C45+C46+C47+C48+C49+C50+C51+C52+C53+C54+C55+C56+C57+C58+C59+C60+C61+C62+C63-ABS(C64)</f>
        <v>41650262</v>
      </c>
      <c r="D42" s="13">
        <f t="shared" si="0"/>
        <v>41650262</v>
      </c>
      <c r="E42" s="13">
        <f>+E43+E44+E45+E46+E47+E48+E49+E50+E51+E52+E53+E54+E55+E56+E57+E58+E59+E60+E61+E62+E63-ABS(E64)</f>
        <v>0</v>
      </c>
      <c r="F42" s="13">
        <f t="shared" si="1"/>
        <v>41650262</v>
      </c>
    </row>
    <row r="43" spans="2:6" x14ac:dyDescent="0.4">
      <c r="B43" s="14" t="s">
        <v>43</v>
      </c>
      <c r="C43" s="15"/>
      <c r="D43" s="15">
        <f t="shared" si="0"/>
        <v>0</v>
      </c>
      <c r="E43" s="15"/>
      <c r="F43" s="15">
        <f t="shared" si="1"/>
        <v>0</v>
      </c>
    </row>
    <row r="44" spans="2:6" x14ac:dyDescent="0.4">
      <c r="B44" s="16" t="s">
        <v>44</v>
      </c>
      <c r="C44" s="17">
        <v>39990096</v>
      </c>
      <c r="D44" s="17">
        <f t="shared" si="0"/>
        <v>39990096</v>
      </c>
      <c r="E44" s="17"/>
      <c r="F44" s="17">
        <f t="shared" si="1"/>
        <v>39990096</v>
      </c>
    </row>
    <row r="45" spans="2:6" x14ac:dyDescent="0.4">
      <c r="B45" s="16" t="s">
        <v>48</v>
      </c>
      <c r="C45" s="17">
        <v>1534162</v>
      </c>
      <c r="D45" s="17">
        <f t="shared" si="0"/>
        <v>1534162</v>
      </c>
      <c r="E45" s="17"/>
      <c r="F45" s="17">
        <f t="shared" si="1"/>
        <v>1534162</v>
      </c>
    </row>
    <row r="46" spans="2:6" x14ac:dyDescent="0.4">
      <c r="B46" s="16" t="s">
        <v>49</v>
      </c>
      <c r="C46" s="17"/>
      <c r="D46" s="17">
        <f t="shared" si="0"/>
        <v>0</v>
      </c>
      <c r="E46" s="17"/>
      <c r="F46" s="17">
        <f t="shared" si="1"/>
        <v>0</v>
      </c>
    </row>
    <row r="47" spans="2:6" x14ac:dyDescent="0.4">
      <c r="B47" s="16" t="s">
        <v>50</v>
      </c>
      <c r="C47" s="17"/>
      <c r="D47" s="17">
        <f t="shared" si="0"/>
        <v>0</v>
      </c>
      <c r="E47" s="17"/>
      <c r="F47" s="17">
        <f t="shared" si="1"/>
        <v>0</v>
      </c>
    </row>
    <row r="48" spans="2:6" x14ac:dyDescent="0.4">
      <c r="B48" s="16" t="s">
        <v>51</v>
      </c>
      <c r="C48" s="17">
        <v>4</v>
      </c>
      <c r="D48" s="17">
        <f t="shared" si="0"/>
        <v>4</v>
      </c>
      <c r="E48" s="17"/>
      <c r="F48" s="17">
        <f t="shared" si="1"/>
        <v>4</v>
      </c>
    </row>
    <row r="49" spans="2:6" x14ac:dyDescent="0.4">
      <c r="B49" s="16" t="s">
        <v>52</v>
      </c>
      <c r="C49" s="17"/>
      <c r="D49" s="17">
        <f t="shared" si="0"/>
        <v>0</v>
      </c>
      <c r="E49" s="17"/>
      <c r="F49" s="17">
        <f t="shared" si="1"/>
        <v>0</v>
      </c>
    </row>
    <row r="50" spans="2:6" x14ac:dyDescent="0.4">
      <c r="B50" s="16" t="s">
        <v>53</v>
      </c>
      <c r="C50" s="17"/>
      <c r="D50" s="17">
        <f t="shared" si="0"/>
        <v>0</v>
      </c>
      <c r="E50" s="17"/>
      <c r="F50" s="17">
        <f t="shared" si="1"/>
        <v>0</v>
      </c>
    </row>
    <row r="51" spans="2:6" x14ac:dyDescent="0.4">
      <c r="B51" s="16" t="s">
        <v>54</v>
      </c>
      <c r="C51" s="17"/>
      <c r="D51" s="17">
        <f t="shared" si="0"/>
        <v>0</v>
      </c>
      <c r="E51" s="17"/>
      <c r="F51" s="17">
        <f t="shared" si="1"/>
        <v>0</v>
      </c>
    </row>
    <row r="52" spans="2:6" x14ac:dyDescent="0.4">
      <c r="B52" s="16" t="s">
        <v>55</v>
      </c>
      <c r="C52" s="17"/>
      <c r="D52" s="17">
        <f t="shared" si="0"/>
        <v>0</v>
      </c>
      <c r="E52" s="17"/>
      <c r="F52" s="17">
        <f t="shared" si="1"/>
        <v>0</v>
      </c>
    </row>
    <row r="53" spans="2:6" x14ac:dyDescent="0.4">
      <c r="B53" s="16" t="s">
        <v>56</v>
      </c>
      <c r="C53" s="17"/>
      <c r="D53" s="17">
        <f t="shared" si="0"/>
        <v>0</v>
      </c>
      <c r="E53" s="17"/>
      <c r="F53" s="17">
        <f t="shared" si="1"/>
        <v>0</v>
      </c>
    </row>
    <row r="54" spans="2:6" x14ac:dyDescent="0.4">
      <c r="B54" s="16" t="s">
        <v>46</v>
      </c>
      <c r="C54" s="17"/>
      <c r="D54" s="17">
        <f t="shared" si="0"/>
        <v>0</v>
      </c>
      <c r="E54" s="17"/>
      <c r="F54" s="17">
        <f t="shared" si="1"/>
        <v>0</v>
      </c>
    </row>
    <row r="55" spans="2:6" x14ac:dyDescent="0.4">
      <c r="B55" s="16" t="s">
        <v>57</v>
      </c>
      <c r="C55" s="17"/>
      <c r="D55" s="17">
        <f t="shared" si="0"/>
        <v>0</v>
      </c>
      <c r="E55" s="17"/>
      <c r="F55" s="17">
        <f t="shared" si="1"/>
        <v>0</v>
      </c>
    </row>
    <row r="56" spans="2:6" x14ac:dyDescent="0.4">
      <c r="B56" s="16" t="s">
        <v>58</v>
      </c>
      <c r="C56" s="17"/>
      <c r="D56" s="17">
        <f t="shared" si="0"/>
        <v>0</v>
      </c>
      <c r="E56" s="17"/>
      <c r="F56" s="17">
        <f t="shared" si="1"/>
        <v>0</v>
      </c>
    </row>
    <row r="57" spans="2:6" x14ac:dyDescent="0.4">
      <c r="B57" s="16" t="s">
        <v>59</v>
      </c>
      <c r="C57" s="17"/>
      <c r="D57" s="17">
        <f t="shared" si="0"/>
        <v>0</v>
      </c>
      <c r="E57" s="17"/>
      <c r="F57" s="17">
        <f t="shared" si="1"/>
        <v>0</v>
      </c>
    </row>
    <row r="58" spans="2:6" x14ac:dyDescent="0.4">
      <c r="B58" s="16" t="s">
        <v>60</v>
      </c>
      <c r="C58" s="17"/>
      <c r="D58" s="17">
        <f t="shared" si="0"/>
        <v>0</v>
      </c>
      <c r="E58" s="17"/>
      <c r="F58" s="17">
        <f t="shared" si="1"/>
        <v>0</v>
      </c>
    </row>
    <row r="59" spans="2:6" x14ac:dyDescent="0.4">
      <c r="B59" s="16" t="s">
        <v>61</v>
      </c>
      <c r="C59" s="17"/>
      <c r="D59" s="17">
        <f t="shared" si="0"/>
        <v>0</v>
      </c>
      <c r="E59" s="17"/>
      <c r="F59" s="17">
        <f t="shared" si="1"/>
        <v>0</v>
      </c>
    </row>
    <row r="60" spans="2:6" x14ac:dyDescent="0.4">
      <c r="B60" s="16" t="s">
        <v>62</v>
      </c>
      <c r="C60" s="17"/>
      <c r="D60" s="17">
        <f t="shared" si="0"/>
        <v>0</v>
      </c>
      <c r="E60" s="17"/>
      <c r="F60" s="17">
        <f t="shared" si="1"/>
        <v>0</v>
      </c>
    </row>
    <row r="61" spans="2:6" x14ac:dyDescent="0.4">
      <c r="B61" s="16" t="s">
        <v>63</v>
      </c>
      <c r="C61" s="17"/>
      <c r="D61" s="17">
        <f t="shared" si="0"/>
        <v>0</v>
      </c>
      <c r="E61" s="17"/>
      <c r="F61" s="17">
        <f t="shared" si="1"/>
        <v>0</v>
      </c>
    </row>
    <row r="62" spans="2:6" x14ac:dyDescent="0.4">
      <c r="B62" s="16" t="s">
        <v>64</v>
      </c>
      <c r="C62" s="17"/>
      <c r="D62" s="17">
        <f t="shared" si="0"/>
        <v>0</v>
      </c>
      <c r="E62" s="17"/>
      <c r="F62" s="17">
        <f t="shared" si="1"/>
        <v>0</v>
      </c>
    </row>
    <row r="63" spans="2:6" x14ac:dyDescent="0.4">
      <c r="B63" s="16" t="s">
        <v>65</v>
      </c>
      <c r="C63" s="17">
        <v>126000</v>
      </c>
      <c r="D63" s="17">
        <f t="shared" si="0"/>
        <v>126000</v>
      </c>
      <c r="E63" s="17"/>
      <c r="F63" s="17">
        <f t="shared" si="1"/>
        <v>126000</v>
      </c>
    </row>
    <row r="64" spans="2:6" x14ac:dyDescent="0.4">
      <c r="B64" s="18" t="s">
        <v>40</v>
      </c>
      <c r="C64" s="19"/>
      <c r="D64" s="19">
        <f t="shared" si="0"/>
        <v>0</v>
      </c>
      <c r="E64" s="19"/>
      <c r="F64" s="19">
        <f t="shared" si="1"/>
        <v>0</v>
      </c>
    </row>
    <row r="65" spans="2:6" x14ac:dyDescent="0.4">
      <c r="B65" s="12" t="s">
        <v>66</v>
      </c>
      <c r="C65" s="13">
        <f>+C9 +C36</f>
        <v>43163064</v>
      </c>
      <c r="D65" s="13">
        <f t="shared" si="0"/>
        <v>43163064</v>
      </c>
      <c r="E65" s="13">
        <f>+E9 +E36</f>
        <v>0</v>
      </c>
      <c r="F65" s="13">
        <f t="shared" si="1"/>
        <v>43163064</v>
      </c>
    </row>
    <row r="66" spans="2:6" x14ac:dyDescent="0.4">
      <c r="B66" s="10" t="s">
        <v>67</v>
      </c>
      <c r="C66" s="11"/>
      <c r="D66" s="11"/>
      <c r="E66" s="11"/>
      <c r="F66" s="11"/>
    </row>
    <row r="67" spans="2:6" x14ac:dyDescent="0.4">
      <c r="B67" s="12" t="s">
        <v>68</v>
      </c>
      <c r="C67" s="13">
        <f>+C68+C69+C70+C71+C72+C73+C74+C75+C76+C77+C78+C79+C80+C81+C82+C83+C84+C85+C86+C87+C88+C89+C90</f>
        <v>97996</v>
      </c>
      <c r="D67" s="13">
        <f t="shared" si="0"/>
        <v>97996</v>
      </c>
      <c r="E67" s="13">
        <f>+E68+E69+E70+E71+E72+E73+E74+E75+E76+E77+E78+E79+E80+E81+E82+E83+E84+E85+E86+E87+E88+E89+E90</f>
        <v>0</v>
      </c>
      <c r="F67" s="13">
        <f t="shared" si="1"/>
        <v>97996</v>
      </c>
    </row>
    <row r="68" spans="2:6" x14ac:dyDescent="0.4">
      <c r="B68" s="14" t="s">
        <v>69</v>
      </c>
      <c r="C68" s="15"/>
      <c r="D68" s="15">
        <f t="shared" si="0"/>
        <v>0</v>
      </c>
      <c r="E68" s="15"/>
      <c r="F68" s="15">
        <f t="shared" si="1"/>
        <v>0</v>
      </c>
    </row>
    <row r="69" spans="2:6" x14ac:dyDescent="0.4">
      <c r="B69" s="16" t="s">
        <v>70</v>
      </c>
      <c r="C69" s="17">
        <v>86836</v>
      </c>
      <c r="D69" s="17">
        <f t="shared" si="0"/>
        <v>86836</v>
      </c>
      <c r="E69" s="17"/>
      <c r="F69" s="17">
        <f t="shared" si="1"/>
        <v>86836</v>
      </c>
    </row>
    <row r="70" spans="2:6" x14ac:dyDescent="0.4">
      <c r="B70" s="16" t="s">
        <v>71</v>
      </c>
      <c r="C70" s="17"/>
      <c r="D70" s="17">
        <f t="shared" si="0"/>
        <v>0</v>
      </c>
      <c r="E70" s="17"/>
      <c r="F70" s="17">
        <f t="shared" si="1"/>
        <v>0</v>
      </c>
    </row>
    <row r="71" spans="2:6" x14ac:dyDescent="0.4">
      <c r="B71" s="16" t="s">
        <v>72</v>
      </c>
      <c r="C71" s="17"/>
      <c r="D71" s="17">
        <f t="shared" si="0"/>
        <v>0</v>
      </c>
      <c r="E71" s="17"/>
      <c r="F71" s="17">
        <f t="shared" si="1"/>
        <v>0</v>
      </c>
    </row>
    <row r="72" spans="2:6" x14ac:dyDescent="0.4">
      <c r="B72" s="16" t="s">
        <v>73</v>
      </c>
      <c r="C72" s="17"/>
      <c r="D72" s="17">
        <f t="shared" si="0"/>
        <v>0</v>
      </c>
      <c r="E72" s="17"/>
      <c r="F72" s="17">
        <f t="shared" si="1"/>
        <v>0</v>
      </c>
    </row>
    <row r="73" spans="2:6" x14ac:dyDescent="0.4">
      <c r="B73" s="16" t="s">
        <v>74</v>
      </c>
      <c r="C73" s="17"/>
      <c r="D73" s="17">
        <f t="shared" ref="D73:D111" si="2">+C73</f>
        <v>0</v>
      </c>
      <c r="E73" s="17"/>
      <c r="F73" s="17">
        <f t="shared" ref="F73:F111" si="3">D73-ABS(E73)</f>
        <v>0</v>
      </c>
    </row>
    <row r="74" spans="2:6" x14ac:dyDescent="0.4">
      <c r="B74" s="16" t="s">
        <v>75</v>
      </c>
      <c r="C74" s="17"/>
      <c r="D74" s="17">
        <f t="shared" si="2"/>
        <v>0</v>
      </c>
      <c r="E74" s="17"/>
      <c r="F74" s="17">
        <f t="shared" si="3"/>
        <v>0</v>
      </c>
    </row>
    <row r="75" spans="2:6" x14ac:dyDescent="0.4">
      <c r="B75" s="16" t="s">
        <v>76</v>
      </c>
      <c r="C75" s="17"/>
      <c r="D75" s="17">
        <f t="shared" si="2"/>
        <v>0</v>
      </c>
      <c r="E75" s="17"/>
      <c r="F75" s="17">
        <f t="shared" si="3"/>
        <v>0</v>
      </c>
    </row>
    <row r="76" spans="2:6" x14ac:dyDescent="0.4">
      <c r="B76" s="16" t="s">
        <v>77</v>
      </c>
      <c r="C76" s="17"/>
      <c r="D76" s="17">
        <f t="shared" si="2"/>
        <v>0</v>
      </c>
      <c r="E76" s="17"/>
      <c r="F76" s="17">
        <f t="shared" si="3"/>
        <v>0</v>
      </c>
    </row>
    <row r="77" spans="2:6" x14ac:dyDescent="0.4">
      <c r="B77" s="16" t="s">
        <v>78</v>
      </c>
      <c r="C77" s="17"/>
      <c r="D77" s="17">
        <f t="shared" si="2"/>
        <v>0</v>
      </c>
      <c r="E77" s="17"/>
      <c r="F77" s="17">
        <f t="shared" si="3"/>
        <v>0</v>
      </c>
    </row>
    <row r="78" spans="2:6" x14ac:dyDescent="0.4">
      <c r="B78" s="16" t="s">
        <v>79</v>
      </c>
      <c r="C78" s="17"/>
      <c r="D78" s="17">
        <f t="shared" si="2"/>
        <v>0</v>
      </c>
      <c r="E78" s="17"/>
      <c r="F78" s="17">
        <f t="shared" si="3"/>
        <v>0</v>
      </c>
    </row>
    <row r="79" spans="2:6" x14ac:dyDescent="0.4">
      <c r="B79" s="16" t="s">
        <v>80</v>
      </c>
      <c r="C79" s="17"/>
      <c r="D79" s="17">
        <f t="shared" si="2"/>
        <v>0</v>
      </c>
      <c r="E79" s="17"/>
      <c r="F79" s="17">
        <f t="shared" si="3"/>
        <v>0</v>
      </c>
    </row>
    <row r="80" spans="2:6" x14ac:dyDescent="0.4">
      <c r="B80" s="16" t="s">
        <v>81</v>
      </c>
      <c r="C80" s="17"/>
      <c r="D80" s="17">
        <f t="shared" si="2"/>
        <v>0</v>
      </c>
      <c r="E80" s="17"/>
      <c r="F80" s="17">
        <f t="shared" si="3"/>
        <v>0</v>
      </c>
    </row>
    <row r="81" spans="2:6" x14ac:dyDescent="0.4">
      <c r="B81" s="16" t="s">
        <v>82</v>
      </c>
      <c r="C81" s="17"/>
      <c r="D81" s="17">
        <f t="shared" si="2"/>
        <v>0</v>
      </c>
      <c r="E81" s="17"/>
      <c r="F81" s="17">
        <f t="shared" si="3"/>
        <v>0</v>
      </c>
    </row>
    <row r="82" spans="2:6" x14ac:dyDescent="0.4">
      <c r="B82" s="16" t="s">
        <v>83</v>
      </c>
      <c r="C82" s="17"/>
      <c r="D82" s="17">
        <f t="shared" si="2"/>
        <v>0</v>
      </c>
      <c r="E82" s="17"/>
      <c r="F82" s="17">
        <f t="shared" si="3"/>
        <v>0</v>
      </c>
    </row>
    <row r="83" spans="2:6" x14ac:dyDescent="0.4">
      <c r="B83" s="16" t="s">
        <v>84</v>
      </c>
      <c r="C83" s="17"/>
      <c r="D83" s="17">
        <f t="shared" si="2"/>
        <v>0</v>
      </c>
      <c r="E83" s="17"/>
      <c r="F83" s="17">
        <f t="shared" si="3"/>
        <v>0</v>
      </c>
    </row>
    <row r="84" spans="2:6" x14ac:dyDescent="0.4">
      <c r="B84" s="16" t="s">
        <v>85</v>
      </c>
      <c r="C84" s="17"/>
      <c r="D84" s="17">
        <f t="shared" si="2"/>
        <v>0</v>
      </c>
      <c r="E84" s="17"/>
      <c r="F84" s="17">
        <f t="shared" si="3"/>
        <v>0</v>
      </c>
    </row>
    <row r="85" spans="2:6" x14ac:dyDescent="0.4">
      <c r="B85" s="16" t="s">
        <v>86</v>
      </c>
      <c r="C85" s="17"/>
      <c r="D85" s="17">
        <f t="shared" si="2"/>
        <v>0</v>
      </c>
      <c r="E85" s="17"/>
      <c r="F85" s="17">
        <f t="shared" si="3"/>
        <v>0</v>
      </c>
    </row>
    <row r="86" spans="2:6" x14ac:dyDescent="0.4">
      <c r="B86" s="16" t="s">
        <v>87</v>
      </c>
      <c r="C86" s="17"/>
      <c r="D86" s="17">
        <f t="shared" si="2"/>
        <v>0</v>
      </c>
      <c r="E86" s="17"/>
      <c r="F86" s="17">
        <f t="shared" si="3"/>
        <v>0</v>
      </c>
    </row>
    <row r="87" spans="2:6" x14ac:dyDescent="0.4">
      <c r="B87" s="16" t="s">
        <v>88</v>
      </c>
      <c r="C87" s="17"/>
      <c r="D87" s="17">
        <f t="shared" si="2"/>
        <v>0</v>
      </c>
      <c r="E87" s="17"/>
      <c r="F87" s="17">
        <f t="shared" si="3"/>
        <v>0</v>
      </c>
    </row>
    <row r="88" spans="2:6" x14ac:dyDescent="0.4">
      <c r="B88" s="16" t="s">
        <v>89</v>
      </c>
      <c r="C88" s="17">
        <v>11160</v>
      </c>
      <c r="D88" s="17">
        <f t="shared" si="2"/>
        <v>11160</v>
      </c>
      <c r="E88" s="17"/>
      <c r="F88" s="17">
        <f t="shared" si="3"/>
        <v>11160</v>
      </c>
    </row>
    <row r="89" spans="2:6" x14ac:dyDescent="0.4">
      <c r="B89" s="16" t="s">
        <v>90</v>
      </c>
      <c r="C89" s="17"/>
      <c r="D89" s="17">
        <f t="shared" si="2"/>
        <v>0</v>
      </c>
      <c r="E89" s="17"/>
      <c r="F89" s="17">
        <f t="shared" si="3"/>
        <v>0</v>
      </c>
    </row>
    <row r="90" spans="2:6" x14ac:dyDescent="0.4">
      <c r="B90" s="16" t="s">
        <v>91</v>
      </c>
      <c r="C90" s="17"/>
      <c r="D90" s="17">
        <f t="shared" si="2"/>
        <v>0</v>
      </c>
      <c r="E90" s="17"/>
      <c r="F90" s="17">
        <f t="shared" si="3"/>
        <v>0</v>
      </c>
    </row>
    <row r="91" spans="2:6" x14ac:dyDescent="0.4">
      <c r="B91" s="12" t="s">
        <v>92</v>
      </c>
      <c r="C91" s="13">
        <f>+C92+C93+C94+C95+C96+C97+C98+C99+C100+C101+C102</f>
        <v>0</v>
      </c>
      <c r="D91" s="13">
        <f t="shared" si="2"/>
        <v>0</v>
      </c>
      <c r="E91" s="13">
        <f>+E92+E93+E94+E95+E96+E97+E98+E99+E100+E101+E102</f>
        <v>0</v>
      </c>
      <c r="F91" s="13">
        <f t="shared" si="3"/>
        <v>0</v>
      </c>
    </row>
    <row r="92" spans="2:6" x14ac:dyDescent="0.4">
      <c r="B92" s="14" t="s">
        <v>93</v>
      </c>
      <c r="C92" s="15"/>
      <c r="D92" s="15">
        <f t="shared" si="2"/>
        <v>0</v>
      </c>
      <c r="E92" s="15"/>
      <c r="F92" s="15">
        <f t="shared" si="3"/>
        <v>0</v>
      </c>
    </row>
    <row r="93" spans="2:6" x14ac:dyDescent="0.4">
      <c r="B93" s="16" t="s">
        <v>94</v>
      </c>
      <c r="C93" s="17"/>
      <c r="D93" s="17">
        <f t="shared" si="2"/>
        <v>0</v>
      </c>
      <c r="E93" s="17"/>
      <c r="F93" s="17">
        <f t="shared" si="3"/>
        <v>0</v>
      </c>
    </row>
    <row r="94" spans="2:6" x14ac:dyDescent="0.4">
      <c r="B94" s="16" t="s">
        <v>95</v>
      </c>
      <c r="C94" s="17"/>
      <c r="D94" s="17">
        <f t="shared" si="2"/>
        <v>0</v>
      </c>
      <c r="E94" s="17"/>
      <c r="F94" s="17">
        <f t="shared" si="3"/>
        <v>0</v>
      </c>
    </row>
    <row r="95" spans="2:6" x14ac:dyDescent="0.4">
      <c r="B95" s="16" t="s">
        <v>96</v>
      </c>
      <c r="C95" s="17"/>
      <c r="D95" s="17">
        <f t="shared" si="2"/>
        <v>0</v>
      </c>
      <c r="E95" s="17"/>
      <c r="F95" s="17">
        <f t="shared" si="3"/>
        <v>0</v>
      </c>
    </row>
    <row r="96" spans="2:6" x14ac:dyDescent="0.4">
      <c r="B96" s="16" t="s">
        <v>97</v>
      </c>
      <c r="C96" s="17"/>
      <c r="D96" s="17">
        <f t="shared" si="2"/>
        <v>0</v>
      </c>
      <c r="E96" s="17"/>
      <c r="F96" s="17">
        <f t="shared" si="3"/>
        <v>0</v>
      </c>
    </row>
    <row r="97" spans="2:6" x14ac:dyDescent="0.4">
      <c r="B97" s="16" t="s">
        <v>98</v>
      </c>
      <c r="C97" s="17"/>
      <c r="D97" s="17">
        <f t="shared" si="2"/>
        <v>0</v>
      </c>
      <c r="E97" s="17"/>
      <c r="F97" s="17">
        <f t="shared" si="3"/>
        <v>0</v>
      </c>
    </row>
    <row r="98" spans="2:6" x14ac:dyDescent="0.4">
      <c r="B98" s="16" t="s">
        <v>99</v>
      </c>
      <c r="C98" s="17"/>
      <c r="D98" s="17">
        <f t="shared" si="2"/>
        <v>0</v>
      </c>
      <c r="E98" s="17"/>
      <c r="F98" s="17">
        <f t="shared" si="3"/>
        <v>0</v>
      </c>
    </row>
    <row r="99" spans="2:6" x14ac:dyDescent="0.4">
      <c r="B99" s="16" t="s">
        <v>100</v>
      </c>
      <c r="C99" s="17"/>
      <c r="D99" s="17">
        <f t="shared" si="2"/>
        <v>0</v>
      </c>
      <c r="E99" s="17"/>
      <c r="F99" s="17">
        <f t="shared" si="3"/>
        <v>0</v>
      </c>
    </row>
    <row r="100" spans="2:6" x14ac:dyDescent="0.4">
      <c r="B100" s="16" t="s">
        <v>101</v>
      </c>
      <c r="C100" s="17"/>
      <c r="D100" s="17">
        <f t="shared" si="2"/>
        <v>0</v>
      </c>
      <c r="E100" s="17"/>
      <c r="F100" s="17">
        <f t="shared" si="3"/>
        <v>0</v>
      </c>
    </row>
    <row r="101" spans="2:6" x14ac:dyDescent="0.4">
      <c r="B101" s="16" t="s">
        <v>102</v>
      </c>
      <c r="C101" s="17"/>
      <c r="D101" s="17">
        <f t="shared" si="2"/>
        <v>0</v>
      </c>
      <c r="E101" s="17"/>
      <c r="F101" s="17">
        <f t="shared" si="3"/>
        <v>0</v>
      </c>
    </row>
    <row r="102" spans="2:6" x14ac:dyDescent="0.4">
      <c r="B102" s="16" t="s">
        <v>103</v>
      </c>
      <c r="C102" s="17"/>
      <c r="D102" s="17">
        <f t="shared" si="2"/>
        <v>0</v>
      </c>
      <c r="E102" s="17"/>
      <c r="F102" s="17">
        <f t="shared" si="3"/>
        <v>0</v>
      </c>
    </row>
    <row r="103" spans="2:6" x14ac:dyDescent="0.4">
      <c r="B103" s="12" t="s">
        <v>104</v>
      </c>
      <c r="C103" s="13">
        <f>+C67 +C91</f>
        <v>97996</v>
      </c>
      <c r="D103" s="13">
        <f t="shared" si="2"/>
        <v>97996</v>
      </c>
      <c r="E103" s="13">
        <f>+E67 +E91</f>
        <v>0</v>
      </c>
      <c r="F103" s="13">
        <f t="shared" si="3"/>
        <v>97996</v>
      </c>
    </row>
    <row r="104" spans="2:6" x14ac:dyDescent="0.4">
      <c r="B104" s="10" t="s">
        <v>105</v>
      </c>
      <c r="C104" s="11"/>
      <c r="D104" s="11"/>
      <c r="E104" s="11"/>
      <c r="F104" s="11"/>
    </row>
    <row r="105" spans="2:6" x14ac:dyDescent="0.4">
      <c r="B105" s="14" t="s">
        <v>106</v>
      </c>
      <c r="C105" s="15"/>
      <c r="D105" s="15">
        <f t="shared" si="2"/>
        <v>0</v>
      </c>
      <c r="E105" s="15"/>
      <c r="F105" s="15">
        <f t="shared" si="3"/>
        <v>0</v>
      </c>
    </row>
    <row r="106" spans="2:6" x14ac:dyDescent="0.4">
      <c r="B106" s="16" t="s">
        <v>107</v>
      </c>
      <c r="C106" s="17"/>
      <c r="D106" s="17">
        <f t="shared" si="2"/>
        <v>0</v>
      </c>
      <c r="E106" s="17"/>
      <c r="F106" s="17">
        <f t="shared" si="3"/>
        <v>0</v>
      </c>
    </row>
    <row r="107" spans="2:6" x14ac:dyDescent="0.4">
      <c r="B107" s="16" t="s">
        <v>108</v>
      </c>
      <c r="C107" s="17"/>
      <c r="D107" s="17">
        <f t="shared" si="2"/>
        <v>0</v>
      </c>
      <c r="E107" s="17"/>
      <c r="F107" s="17">
        <f t="shared" si="3"/>
        <v>0</v>
      </c>
    </row>
    <row r="108" spans="2:6" x14ac:dyDescent="0.4">
      <c r="B108" s="16" t="s">
        <v>109</v>
      </c>
      <c r="C108" s="17">
        <v>43065068</v>
      </c>
      <c r="D108" s="17">
        <f t="shared" si="2"/>
        <v>43065068</v>
      </c>
      <c r="E108" s="17"/>
      <c r="F108" s="17">
        <f t="shared" si="3"/>
        <v>43065068</v>
      </c>
    </row>
    <row r="109" spans="2:6" x14ac:dyDescent="0.4">
      <c r="B109" s="18" t="s">
        <v>110</v>
      </c>
      <c r="C109" s="19">
        <v>-899283</v>
      </c>
      <c r="D109" s="19">
        <f t="shared" si="2"/>
        <v>-899283</v>
      </c>
      <c r="E109" s="19"/>
      <c r="F109" s="19">
        <f t="shared" si="3"/>
        <v>-899283</v>
      </c>
    </row>
    <row r="110" spans="2:6" x14ac:dyDescent="0.4">
      <c r="B110" s="12" t="s">
        <v>111</v>
      </c>
      <c r="C110" s="13">
        <f>+C105 +C106 +C107 +C108</f>
        <v>43065068</v>
      </c>
      <c r="D110" s="13">
        <f t="shared" si="2"/>
        <v>43065068</v>
      </c>
      <c r="E110" s="13">
        <f>+E105 +E106 +E107 +E108</f>
        <v>0</v>
      </c>
      <c r="F110" s="13">
        <f t="shared" si="3"/>
        <v>43065068</v>
      </c>
    </row>
    <row r="111" spans="2:6" x14ac:dyDescent="0.4">
      <c r="B111" s="10" t="s">
        <v>112</v>
      </c>
      <c r="C111" s="11">
        <f>+C103 +C110</f>
        <v>43163064</v>
      </c>
      <c r="D111" s="11">
        <f t="shared" si="2"/>
        <v>43163064</v>
      </c>
      <c r="E111" s="11">
        <f>+E103 +E110</f>
        <v>0</v>
      </c>
      <c r="F111" s="11">
        <f t="shared" si="3"/>
        <v>43163064</v>
      </c>
    </row>
  </sheetData>
  <mergeCells count="2">
    <mergeCell ref="B3:F3"/>
    <mergeCell ref="B5:F5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&amp;L社会福祉法人プレマ会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社会福祉事業</vt:lpstr>
      <vt:lpstr>収益事業</vt:lpstr>
      <vt:lpstr>社会福祉事業!Print_Titles</vt:lpstr>
      <vt:lpstr>収益事業!Print_Titles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経理用</dc:creator>
  <cp:lastModifiedBy>経理用</cp:lastModifiedBy>
  <dcterms:created xsi:type="dcterms:W3CDTF">2021-06-21T06:11:05Z</dcterms:created>
  <dcterms:modified xsi:type="dcterms:W3CDTF">2021-06-21T06:11:06Z</dcterms:modified>
</cp:coreProperties>
</file>