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2B24A374-C140-4C64-B54F-3DA022E65CCA}" xr6:coauthVersionLast="47" xr6:coauthVersionMax="47" xr10:uidLastSave="{00000000-0000-0000-0000-000000000000}"/>
  <bookViews>
    <workbookView xWindow="-120" yWindow="-120" windowWidth="29040" windowHeight="15840" xr2:uid="{96C87737-3521-4092-81D6-B17138F2DEFB}"/>
  </bookViews>
  <sheets>
    <sheet name="第一号第二様式" sheetId="1" r:id="rId1"/>
  </sheets>
  <definedNames>
    <definedName name="_xlnm.Print_Titles" localSheetId="0">第一号第二様式!$1:$7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J69" i="1" s="1"/>
  <c r="I66" i="1"/>
  <c r="G66" i="1"/>
  <c r="H66" i="1" s="1"/>
  <c r="J66" i="1" s="1"/>
  <c r="F66" i="1"/>
  <c r="E66" i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I56" i="1"/>
  <c r="I67" i="1" s="1"/>
  <c r="G56" i="1"/>
  <c r="H56" i="1" s="1"/>
  <c r="J56" i="1" s="1"/>
  <c r="J67" i="1" s="1"/>
  <c r="F56" i="1"/>
  <c r="F67" i="1" s="1"/>
  <c r="E56" i="1"/>
  <c r="E67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I44" i="1"/>
  <c r="I45" i="1" s="1"/>
  <c r="G44" i="1"/>
  <c r="F44" i="1"/>
  <c r="E44" i="1"/>
  <c r="H44" i="1" s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I38" i="1"/>
  <c r="G38" i="1"/>
  <c r="G45" i="1" s="1"/>
  <c r="F38" i="1"/>
  <c r="F45" i="1" s="1"/>
  <c r="E38" i="1"/>
  <c r="H37" i="1"/>
  <c r="J37" i="1" s="1"/>
  <c r="H36" i="1"/>
  <c r="J36" i="1" s="1"/>
  <c r="H35" i="1"/>
  <c r="J35" i="1" s="1"/>
  <c r="H34" i="1"/>
  <c r="J34" i="1" s="1"/>
  <c r="H33" i="1"/>
  <c r="J33" i="1" s="1"/>
  <c r="I31" i="1"/>
  <c r="G31" i="1"/>
  <c r="F31" i="1"/>
  <c r="E31" i="1"/>
  <c r="H31" i="1" s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I21" i="1"/>
  <c r="I32" i="1" s="1"/>
  <c r="I68" i="1" s="1"/>
  <c r="I70" i="1" s="1"/>
  <c r="G21" i="1"/>
  <c r="G32" i="1" s="1"/>
  <c r="F21" i="1"/>
  <c r="F32" i="1" s="1"/>
  <c r="E21" i="1"/>
  <c r="E32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32" i="1" l="1"/>
  <c r="F68" i="1"/>
  <c r="F70" i="1" s="1"/>
  <c r="G67" i="1"/>
  <c r="H67" i="1" s="1"/>
  <c r="H38" i="1"/>
  <c r="J38" i="1" s="1"/>
  <c r="J45" i="1" s="1"/>
  <c r="E45" i="1"/>
  <c r="H45" i="1" s="1"/>
  <c r="H21" i="1"/>
  <c r="J21" i="1" s="1"/>
  <c r="J32" i="1" s="1"/>
  <c r="J68" i="1" s="1"/>
  <c r="J70" i="1" s="1"/>
  <c r="G68" i="1" l="1"/>
  <c r="G70" i="1" s="1"/>
  <c r="E68" i="1"/>
  <c r="H68" i="1" l="1"/>
  <c r="E70" i="1"/>
  <c r="H70" i="1" s="1"/>
</calcChain>
</file>

<file path=xl/sharedStrings.xml><?xml version="1.0" encoding="utf-8"?>
<sst xmlns="http://schemas.openxmlformats.org/spreadsheetml/2006/main" count="83" uniqueCount="79">
  <si>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</si>
  <si>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資金収支内訳表</t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</si>
  <si>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</si>
  <si>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</si>
  <si>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</si>
  <si>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</si>
  <si>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</si>
  <si>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</si>
  <si>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</si>
  <si>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</si>
  <si>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</si>
  <si>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</si>
  <si>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</si>
  <si>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</si>
  <si>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</si>
  <si>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</si>
  <si>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</si>
  <si>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</si>
  <si>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</si>
  <si>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</si>
  <si>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</si>
  <si>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</si>
  <si>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</si>
  <si>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</si>
  <si>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</si>
  <si>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</si>
  <si>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</si>
  <si>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</si>
  <si>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</si>
  <si>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</si>
  <si>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</si>
  <si>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</si>
  <si>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</si>
  <si>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</si>
  <si>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</si>
  <si>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</si>
  <si>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</si>
  <si>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</si>
  <si>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</si>
  <si>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</si>
  <si>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</si>
  <si>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</si>
  <si>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</si>
  <si>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</si>
  <si>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</si>
  <si>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</si>
  <si>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</si>
  <si>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</si>
  <si>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</si>
  <si>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</si>
  <si>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</si>
  <si>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</si>
  <si>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</si>
  <si>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</si>
  <si>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</si>
  <si>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</si>
  <si>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</si>
  <si>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</si>
  <si>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</si>
  <si>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</si>
  <si>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事業区分間長期借入金収入</t>
  </si>
  <si>
    <t>事業区分間長期貸付金回収収入</t>
  </si>
  <si>
    <t>事業区分間繰入金収入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</si>
  <si>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</si>
  <si>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</si>
  <si>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</si>
  <si>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</si>
  <si>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</si>
  <si>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</si>
  <si>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</si>
  <si>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事業区分間長期貸付金支出</t>
  </si>
  <si>
    <t>事業区分間長期借入金返済支出</t>
  </si>
  <si>
    <t>事業区分間繰入金支出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</si>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</sst>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9987DE39-CD2E-4352-83ED-E13A59936B35}"/>
    <cellStyle name="標準 3" xfId="1" xr:uid="{458448C4-8DC9-47CB-B8E7-56E539934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9832-73FB-466E-B1ED-25761E7E86EE}">
  <sheetPr>
    <pageSetUpPr fitToPage="1"/>
  </sheetPr>
  <dimension ref="B2:J70"/>
  <sheetViews>
    <sheetView showGridLines="0" tabSelected="1" workbookViewId="0"/>
  </sheetViews>
  <sheetFormatPr defaultRowHeight="18.75" x14ac:dyDescent="0.4"/>
  <cols>
    <col min="1" max="3" width="2.875" customWidth="1"/>
    <col min="4" max="4" width="43.7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3" t="s">
        <v>0</v>
      </c>
    </row>
    <row r="3" spans="2:10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x14ac:dyDescent="0.4">
      <c r="B4" s="5"/>
      <c r="C4" s="5"/>
      <c r="D4" s="5"/>
      <c r="E4" s="5"/>
      <c r="F4" s="5"/>
      <c r="G4" s="5"/>
      <c r="H4" s="5"/>
      <c r="I4" s="2"/>
      <c r="J4" s="2"/>
    </row>
    <row r="5" spans="2:10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x14ac:dyDescent="0.4">
      <c r="B6" s="7"/>
      <c r="C6" s="7"/>
      <c r="D6" s="7"/>
      <c r="E6" s="7"/>
      <c r="F6" s="7"/>
      <c r="G6" s="7"/>
      <c r="H6" s="2"/>
      <c r="I6" s="2"/>
      <c r="J6" s="7" t="s">
        <v>3</v>
      </c>
    </row>
    <row r="7" spans="2:10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</row>
    <row r="8" spans="2:10" x14ac:dyDescent="0.4">
      <c r="B8" s="10" t="s">
        <v>11</v>
      </c>
      <c r="C8" s="10" t="s">
        <v>12</v>
      </c>
      <c r="D8" s="11" t="s">
        <v>13</v>
      </c>
      <c r="E8" s="12">
        <v>820501416</v>
      </c>
      <c r="F8" s="12">
        <v>0</v>
      </c>
      <c r="G8" s="12">
        <v>0</v>
      </c>
      <c r="H8" s="12">
        <f>E8+F8+G8</f>
        <v>820501416</v>
      </c>
      <c r="I8" s="13"/>
      <c r="J8" s="12">
        <f>H8-ABS(I8)</f>
        <v>820501416</v>
      </c>
    </row>
    <row r="9" spans="2:10" x14ac:dyDescent="0.4">
      <c r="B9" s="14"/>
      <c r="C9" s="14"/>
      <c r="D9" s="15" t="s">
        <v>14</v>
      </c>
      <c r="E9" s="16">
        <v>0</v>
      </c>
      <c r="F9" s="16">
        <v>0</v>
      </c>
      <c r="G9" s="16">
        <v>0</v>
      </c>
      <c r="H9" s="16">
        <f t="shared" ref="H9:H70" si="0">E9+F9+G9</f>
        <v>0</v>
      </c>
      <c r="I9" s="17"/>
      <c r="J9" s="16">
        <f t="shared" ref="J9:J69" si="1">H9-ABS(I9)</f>
        <v>0</v>
      </c>
    </row>
    <row r="10" spans="2:10" x14ac:dyDescent="0.4">
      <c r="B10" s="14"/>
      <c r="C10" s="14"/>
      <c r="D10" s="15" t="s">
        <v>15</v>
      </c>
      <c r="E10" s="16">
        <v>0</v>
      </c>
      <c r="F10" s="16">
        <v>0</v>
      </c>
      <c r="G10" s="16">
        <v>0</v>
      </c>
      <c r="H10" s="16">
        <f t="shared" si="0"/>
        <v>0</v>
      </c>
      <c r="I10" s="17"/>
      <c r="J10" s="16">
        <f t="shared" si="1"/>
        <v>0</v>
      </c>
    </row>
    <row r="11" spans="2:10" x14ac:dyDescent="0.4">
      <c r="B11" s="14"/>
      <c r="C11" s="14"/>
      <c r="D11" s="15" t="s">
        <v>16</v>
      </c>
      <c r="E11" s="16">
        <v>190274003</v>
      </c>
      <c r="F11" s="16">
        <v>0</v>
      </c>
      <c r="G11" s="16">
        <v>0</v>
      </c>
      <c r="H11" s="16">
        <f t="shared" si="0"/>
        <v>190274003</v>
      </c>
      <c r="I11" s="17"/>
      <c r="J11" s="16">
        <f t="shared" si="1"/>
        <v>190274003</v>
      </c>
    </row>
    <row r="12" spans="2:10" x14ac:dyDescent="0.4">
      <c r="B12" s="14"/>
      <c r="C12" s="14"/>
      <c r="D12" s="15" t="s">
        <v>17</v>
      </c>
      <c r="E12" s="16">
        <v>0</v>
      </c>
      <c r="F12" s="16">
        <v>0</v>
      </c>
      <c r="G12" s="16">
        <v>0</v>
      </c>
      <c r="H12" s="16">
        <f t="shared" si="0"/>
        <v>0</v>
      </c>
      <c r="I12" s="17"/>
      <c r="J12" s="16">
        <f t="shared" si="1"/>
        <v>0</v>
      </c>
    </row>
    <row r="13" spans="2:10" x14ac:dyDescent="0.4">
      <c r="B13" s="14"/>
      <c r="C13" s="14"/>
      <c r="D13" s="15" t="s">
        <v>18</v>
      </c>
      <c r="E13" s="16">
        <v>0</v>
      </c>
      <c r="F13" s="16">
        <v>0</v>
      </c>
      <c r="G13" s="16">
        <v>0</v>
      </c>
      <c r="H13" s="16">
        <f t="shared" si="0"/>
        <v>0</v>
      </c>
      <c r="I13" s="17"/>
      <c r="J13" s="16">
        <f t="shared" si="1"/>
        <v>0</v>
      </c>
    </row>
    <row r="14" spans="2:10" x14ac:dyDescent="0.4">
      <c r="B14" s="14"/>
      <c r="C14" s="14"/>
      <c r="D14" s="15" t="s">
        <v>19</v>
      </c>
      <c r="E14" s="16">
        <v>0</v>
      </c>
      <c r="F14" s="16">
        <v>0</v>
      </c>
      <c r="G14" s="16">
        <v>0</v>
      </c>
      <c r="H14" s="16">
        <f t="shared" si="0"/>
        <v>0</v>
      </c>
      <c r="I14" s="17"/>
      <c r="J14" s="16">
        <f t="shared" si="1"/>
        <v>0</v>
      </c>
    </row>
    <row r="15" spans="2:10" x14ac:dyDescent="0.4">
      <c r="B15" s="14"/>
      <c r="C15" s="14"/>
      <c r="D15" s="15" t="s">
        <v>20</v>
      </c>
      <c r="E15" s="16">
        <v>0</v>
      </c>
      <c r="F15" s="16">
        <v>0</v>
      </c>
      <c r="G15" s="16">
        <v>0</v>
      </c>
      <c r="H15" s="16">
        <f t="shared" si="0"/>
        <v>0</v>
      </c>
      <c r="I15" s="17"/>
      <c r="J15" s="16">
        <f t="shared" si="1"/>
        <v>0</v>
      </c>
    </row>
    <row r="16" spans="2:10" x14ac:dyDescent="0.4">
      <c r="B16" s="14"/>
      <c r="C16" s="14"/>
      <c r="D16" s="15" t="s">
        <v>21</v>
      </c>
      <c r="E16" s="16">
        <v>535000</v>
      </c>
      <c r="F16" s="16">
        <v>0</v>
      </c>
      <c r="G16" s="16">
        <v>0</v>
      </c>
      <c r="H16" s="16">
        <f t="shared" si="0"/>
        <v>535000</v>
      </c>
      <c r="I16" s="17"/>
      <c r="J16" s="16">
        <f t="shared" si="1"/>
        <v>535000</v>
      </c>
    </row>
    <row r="17" spans="2:10" x14ac:dyDescent="0.4">
      <c r="B17" s="14"/>
      <c r="C17" s="14"/>
      <c r="D17" s="15" t="s">
        <v>22</v>
      </c>
      <c r="E17" s="16">
        <v>1561450</v>
      </c>
      <c r="F17" s="16">
        <v>0</v>
      </c>
      <c r="G17" s="16">
        <v>0</v>
      </c>
      <c r="H17" s="16">
        <f t="shared" si="0"/>
        <v>1561450</v>
      </c>
      <c r="I17" s="17"/>
      <c r="J17" s="16">
        <f t="shared" si="1"/>
        <v>1561450</v>
      </c>
    </row>
    <row r="18" spans="2:10" x14ac:dyDescent="0.4">
      <c r="B18" s="14"/>
      <c r="C18" s="14"/>
      <c r="D18" s="15" t="s">
        <v>23</v>
      </c>
      <c r="E18" s="16">
        <v>7074</v>
      </c>
      <c r="F18" s="16">
        <v>0</v>
      </c>
      <c r="G18" s="16">
        <v>6</v>
      </c>
      <c r="H18" s="16">
        <f t="shared" si="0"/>
        <v>7080</v>
      </c>
      <c r="I18" s="17"/>
      <c r="J18" s="16">
        <f t="shared" si="1"/>
        <v>7080</v>
      </c>
    </row>
    <row r="19" spans="2:10" x14ac:dyDescent="0.4">
      <c r="B19" s="14"/>
      <c r="C19" s="14"/>
      <c r="D19" s="15" t="s">
        <v>24</v>
      </c>
      <c r="E19" s="16">
        <v>7890046</v>
      </c>
      <c r="F19" s="16">
        <v>0</v>
      </c>
      <c r="G19" s="16">
        <v>2892000</v>
      </c>
      <c r="H19" s="16">
        <f t="shared" si="0"/>
        <v>10782046</v>
      </c>
      <c r="I19" s="17"/>
      <c r="J19" s="16">
        <f t="shared" si="1"/>
        <v>10782046</v>
      </c>
    </row>
    <row r="20" spans="2:10" x14ac:dyDescent="0.4">
      <c r="B20" s="14"/>
      <c r="C20" s="14"/>
      <c r="D20" s="15" t="s">
        <v>25</v>
      </c>
      <c r="E20" s="16">
        <v>0</v>
      </c>
      <c r="F20" s="16">
        <v>0</v>
      </c>
      <c r="G20" s="16">
        <v>0</v>
      </c>
      <c r="H20" s="16">
        <f t="shared" si="0"/>
        <v>0</v>
      </c>
      <c r="I20" s="18"/>
      <c r="J20" s="16">
        <f t="shared" si="1"/>
        <v>0</v>
      </c>
    </row>
    <row r="21" spans="2:10" x14ac:dyDescent="0.4">
      <c r="B21" s="14"/>
      <c r="C21" s="19"/>
      <c r="D21" s="20" t="s">
        <v>26</v>
      </c>
      <c r="E21" s="21">
        <f>+E8+E9+E10+E11+E12+E13+E14+E15+E16+E17+E18+E19+E20</f>
        <v>1020768989</v>
      </c>
      <c r="F21" s="21">
        <f>+F8+F9+F10+F11+F12+F13+F14+F15+F16+F17+F18+F19+F20</f>
        <v>0</v>
      </c>
      <c r="G21" s="21">
        <f>+G8+G9+G10+G11+G12+G13+G14+G15+G16+G17+G18+G19+G20</f>
        <v>2892006</v>
      </c>
      <c r="H21" s="21">
        <f t="shared" si="0"/>
        <v>1023660995</v>
      </c>
      <c r="I21" s="22">
        <f>+I8+I9+I10+I11+I12+I13+I14+I15+I16+I17+I18+I19+I20</f>
        <v>0</v>
      </c>
      <c r="J21" s="21">
        <f t="shared" si="1"/>
        <v>1023660995</v>
      </c>
    </row>
    <row r="22" spans="2:10" x14ac:dyDescent="0.4">
      <c r="B22" s="14"/>
      <c r="C22" s="10" t="s">
        <v>27</v>
      </c>
      <c r="D22" s="15" t="s">
        <v>28</v>
      </c>
      <c r="E22" s="16">
        <v>752110880</v>
      </c>
      <c r="F22" s="16">
        <v>0</v>
      </c>
      <c r="G22" s="16">
        <v>1142076</v>
      </c>
      <c r="H22" s="16">
        <f t="shared" si="0"/>
        <v>753252956</v>
      </c>
      <c r="I22" s="13"/>
      <c r="J22" s="16">
        <f t="shared" si="1"/>
        <v>753252956</v>
      </c>
    </row>
    <row r="23" spans="2:10" x14ac:dyDescent="0.4">
      <c r="B23" s="14"/>
      <c r="C23" s="14"/>
      <c r="D23" s="15" t="s">
        <v>29</v>
      </c>
      <c r="E23" s="16">
        <v>111088519</v>
      </c>
      <c r="F23" s="16">
        <v>0</v>
      </c>
      <c r="G23" s="16">
        <v>0</v>
      </c>
      <c r="H23" s="16">
        <f t="shared" si="0"/>
        <v>111088519</v>
      </c>
      <c r="I23" s="17"/>
      <c r="J23" s="16">
        <f t="shared" si="1"/>
        <v>111088519</v>
      </c>
    </row>
    <row r="24" spans="2:10" x14ac:dyDescent="0.4">
      <c r="B24" s="14"/>
      <c r="C24" s="14"/>
      <c r="D24" s="15" t="s">
        <v>30</v>
      </c>
      <c r="E24" s="16">
        <v>81468126</v>
      </c>
      <c r="F24" s="16">
        <v>0</v>
      </c>
      <c r="G24" s="16">
        <v>970260</v>
      </c>
      <c r="H24" s="16">
        <f t="shared" si="0"/>
        <v>82438386</v>
      </c>
      <c r="I24" s="17"/>
      <c r="J24" s="16">
        <f t="shared" si="1"/>
        <v>82438386</v>
      </c>
    </row>
    <row r="25" spans="2:10" x14ac:dyDescent="0.4">
      <c r="B25" s="14"/>
      <c r="C25" s="14"/>
      <c r="D25" s="15" t="s">
        <v>31</v>
      </c>
      <c r="E25" s="16">
        <v>0</v>
      </c>
      <c r="F25" s="16">
        <v>0</v>
      </c>
      <c r="G25" s="16">
        <v>0</v>
      </c>
      <c r="H25" s="16">
        <f t="shared" si="0"/>
        <v>0</v>
      </c>
      <c r="I25" s="17"/>
      <c r="J25" s="16">
        <f t="shared" si="1"/>
        <v>0</v>
      </c>
    </row>
    <row r="26" spans="2:10" x14ac:dyDescent="0.4">
      <c r="B26" s="14"/>
      <c r="C26" s="14"/>
      <c r="D26" s="15" t="s">
        <v>32</v>
      </c>
      <c r="E26" s="16">
        <v>0</v>
      </c>
      <c r="F26" s="16">
        <v>0</v>
      </c>
      <c r="G26" s="16">
        <v>0</v>
      </c>
      <c r="H26" s="16">
        <f t="shared" si="0"/>
        <v>0</v>
      </c>
      <c r="I26" s="17"/>
      <c r="J26" s="16">
        <f t="shared" si="1"/>
        <v>0</v>
      </c>
    </row>
    <row r="27" spans="2:10" x14ac:dyDescent="0.4">
      <c r="B27" s="14"/>
      <c r="C27" s="14"/>
      <c r="D27" s="15" t="s">
        <v>33</v>
      </c>
      <c r="E27" s="16">
        <v>184236</v>
      </c>
      <c r="F27" s="16">
        <v>0</v>
      </c>
      <c r="G27" s="16">
        <v>0</v>
      </c>
      <c r="H27" s="16">
        <f t="shared" si="0"/>
        <v>184236</v>
      </c>
      <c r="I27" s="17"/>
      <c r="J27" s="16">
        <f t="shared" si="1"/>
        <v>184236</v>
      </c>
    </row>
    <row r="28" spans="2:10" x14ac:dyDescent="0.4">
      <c r="B28" s="14"/>
      <c r="C28" s="14"/>
      <c r="D28" s="15" t="s">
        <v>34</v>
      </c>
      <c r="E28" s="16">
        <v>6275808</v>
      </c>
      <c r="F28" s="16">
        <v>0</v>
      </c>
      <c r="G28" s="16">
        <v>0</v>
      </c>
      <c r="H28" s="16">
        <f t="shared" si="0"/>
        <v>6275808</v>
      </c>
      <c r="I28" s="17"/>
      <c r="J28" s="16">
        <f t="shared" si="1"/>
        <v>6275808</v>
      </c>
    </row>
    <row r="29" spans="2:10" x14ac:dyDescent="0.4">
      <c r="B29" s="14"/>
      <c r="C29" s="14"/>
      <c r="D29" s="15" t="s">
        <v>35</v>
      </c>
      <c r="E29" s="16">
        <v>0</v>
      </c>
      <c r="F29" s="16">
        <v>0</v>
      </c>
      <c r="G29" s="16">
        <v>0</v>
      </c>
      <c r="H29" s="16">
        <f t="shared" si="0"/>
        <v>0</v>
      </c>
      <c r="I29" s="17"/>
      <c r="J29" s="16">
        <f t="shared" si="1"/>
        <v>0</v>
      </c>
    </row>
    <row r="30" spans="2:10" x14ac:dyDescent="0.4">
      <c r="B30" s="14"/>
      <c r="C30" s="14"/>
      <c r="D30" s="15" t="s">
        <v>36</v>
      </c>
      <c r="E30" s="16">
        <v>0</v>
      </c>
      <c r="F30" s="16">
        <v>0</v>
      </c>
      <c r="G30" s="16">
        <v>0</v>
      </c>
      <c r="H30" s="16">
        <f t="shared" si="0"/>
        <v>0</v>
      </c>
      <c r="I30" s="18"/>
      <c r="J30" s="16">
        <f t="shared" si="1"/>
        <v>0</v>
      </c>
    </row>
    <row r="31" spans="2:10" x14ac:dyDescent="0.4">
      <c r="B31" s="14"/>
      <c r="C31" s="19"/>
      <c r="D31" s="20" t="s">
        <v>37</v>
      </c>
      <c r="E31" s="21">
        <f>+E22+E23+E24+E25+E26+E27+E28+E29+E30</f>
        <v>951127569</v>
      </c>
      <c r="F31" s="21">
        <f>+F22+F23+F24+F25+F26+F27+F28+F29+F30</f>
        <v>0</v>
      </c>
      <c r="G31" s="21">
        <f>+G22+G23+G24+G25+G26+G27+G28+G29+G30</f>
        <v>2112336</v>
      </c>
      <c r="H31" s="21">
        <f t="shared" si="0"/>
        <v>953239905</v>
      </c>
      <c r="I31" s="22">
        <f>+I22+I23+I24+I25+I26+I27+I28+I29+I30</f>
        <v>0</v>
      </c>
      <c r="J31" s="21">
        <f t="shared" si="1"/>
        <v>953239905</v>
      </c>
    </row>
    <row r="32" spans="2:10" x14ac:dyDescent="0.4">
      <c r="B32" s="19"/>
      <c r="C32" s="23" t="s">
        <v>38</v>
      </c>
      <c r="D32" s="24"/>
      <c r="E32" s="25">
        <f xml:space="preserve"> +E21 - E31</f>
        <v>69641420</v>
      </c>
      <c r="F32" s="25">
        <f xml:space="preserve"> +F21 - F31</f>
        <v>0</v>
      </c>
      <c r="G32" s="25">
        <f xml:space="preserve"> +G21 - G31</f>
        <v>779670</v>
      </c>
      <c r="H32" s="25">
        <f t="shared" si="0"/>
        <v>70421090</v>
      </c>
      <c r="I32" s="22">
        <f xml:space="preserve"> +I21 - I31</f>
        <v>0</v>
      </c>
      <c r="J32" s="25">
        <f>J21-J31</f>
        <v>70421090</v>
      </c>
    </row>
    <row r="33" spans="2:10" x14ac:dyDescent="0.4">
      <c r="B33" s="10" t="s">
        <v>39</v>
      </c>
      <c r="C33" s="10" t="s">
        <v>12</v>
      </c>
      <c r="D33" s="15" t="s">
        <v>40</v>
      </c>
      <c r="E33" s="16">
        <v>12732000</v>
      </c>
      <c r="F33" s="16">
        <v>0</v>
      </c>
      <c r="G33" s="16">
        <v>0</v>
      </c>
      <c r="H33" s="16">
        <f t="shared" si="0"/>
        <v>12732000</v>
      </c>
      <c r="I33" s="13"/>
      <c r="J33" s="16">
        <f t="shared" si="1"/>
        <v>12732000</v>
      </c>
    </row>
    <row r="34" spans="2:10" x14ac:dyDescent="0.4">
      <c r="B34" s="14"/>
      <c r="C34" s="14"/>
      <c r="D34" s="15" t="s">
        <v>41</v>
      </c>
      <c r="E34" s="16">
        <v>0</v>
      </c>
      <c r="F34" s="16">
        <v>0</v>
      </c>
      <c r="G34" s="16">
        <v>0</v>
      </c>
      <c r="H34" s="16">
        <f t="shared" si="0"/>
        <v>0</v>
      </c>
      <c r="I34" s="17"/>
      <c r="J34" s="16">
        <f t="shared" si="1"/>
        <v>0</v>
      </c>
    </row>
    <row r="35" spans="2:10" x14ac:dyDescent="0.4">
      <c r="B35" s="14"/>
      <c r="C35" s="14"/>
      <c r="D35" s="15" t="s">
        <v>42</v>
      </c>
      <c r="E35" s="16">
        <v>53010000</v>
      </c>
      <c r="F35" s="16">
        <v>0</v>
      </c>
      <c r="G35" s="16">
        <v>0</v>
      </c>
      <c r="H35" s="16">
        <f t="shared" si="0"/>
        <v>53010000</v>
      </c>
      <c r="I35" s="17"/>
      <c r="J35" s="16">
        <f t="shared" si="1"/>
        <v>53010000</v>
      </c>
    </row>
    <row r="36" spans="2:10" x14ac:dyDescent="0.4">
      <c r="B36" s="14"/>
      <c r="C36" s="14"/>
      <c r="D36" s="15" t="s">
        <v>43</v>
      </c>
      <c r="E36" s="16">
        <v>0</v>
      </c>
      <c r="F36" s="16">
        <v>0</v>
      </c>
      <c r="G36" s="16">
        <v>0</v>
      </c>
      <c r="H36" s="16">
        <f t="shared" si="0"/>
        <v>0</v>
      </c>
      <c r="I36" s="17"/>
      <c r="J36" s="16">
        <f t="shared" si="1"/>
        <v>0</v>
      </c>
    </row>
    <row r="37" spans="2:10" x14ac:dyDescent="0.4">
      <c r="B37" s="14"/>
      <c r="C37" s="14"/>
      <c r="D37" s="15" t="s">
        <v>44</v>
      </c>
      <c r="E37" s="16">
        <v>0</v>
      </c>
      <c r="F37" s="16">
        <v>0</v>
      </c>
      <c r="G37" s="16">
        <v>0</v>
      </c>
      <c r="H37" s="16">
        <f t="shared" si="0"/>
        <v>0</v>
      </c>
      <c r="I37" s="18"/>
      <c r="J37" s="16">
        <f t="shared" si="1"/>
        <v>0</v>
      </c>
    </row>
    <row r="38" spans="2:10" x14ac:dyDescent="0.4">
      <c r="B38" s="14"/>
      <c r="C38" s="19"/>
      <c r="D38" s="20" t="s">
        <v>45</v>
      </c>
      <c r="E38" s="21">
        <f>+E33+E34+E35+E36+E37</f>
        <v>65742000</v>
      </c>
      <c r="F38" s="21">
        <f>+F33+F34+F35+F36+F37</f>
        <v>0</v>
      </c>
      <c r="G38" s="21">
        <f>+G33+G34+G35+G36+G37</f>
        <v>0</v>
      </c>
      <c r="H38" s="21">
        <f t="shared" si="0"/>
        <v>65742000</v>
      </c>
      <c r="I38" s="22">
        <f>+I33+I34+I35+I36+I37</f>
        <v>0</v>
      </c>
      <c r="J38" s="21">
        <f t="shared" si="1"/>
        <v>65742000</v>
      </c>
    </row>
    <row r="39" spans="2:10" x14ac:dyDescent="0.4">
      <c r="B39" s="14"/>
      <c r="C39" s="10" t="s">
        <v>27</v>
      </c>
      <c r="D39" s="15" t="s">
        <v>46</v>
      </c>
      <c r="E39" s="16">
        <v>121541856</v>
      </c>
      <c r="F39" s="16">
        <v>0</v>
      </c>
      <c r="G39" s="16">
        <v>0</v>
      </c>
      <c r="H39" s="16">
        <f t="shared" si="0"/>
        <v>121541856</v>
      </c>
      <c r="I39" s="13"/>
      <c r="J39" s="16">
        <f t="shared" si="1"/>
        <v>121541856</v>
      </c>
    </row>
    <row r="40" spans="2:10" x14ac:dyDescent="0.4">
      <c r="B40" s="14"/>
      <c r="C40" s="14"/>
      <c r="D40" s="15" t="s">
        <v>47</v>
      </c>
      <c r="E40" s="16">
        <v>7455046</v>
      </c>
      <c r="F40" s="16">
        <v>0</v>
      </c>
      <c r="G40" s="16">
        <v>0</v>
      </c>
      <c r="H40" s="16">
        <f t="shared" si="0"/>
        <v>7455046</v>
      </c>
      <c r="I40" s="17"/>
      <c r="J40" s="16">
        <f t="shared" si="1"/>
        <v>7455046</v>
      </c>
    </row>
    <row r="41" spans="2:10" x14ac:dyDescent="0.4">
      <c r="B41" s="14"/>
      <c r="C41" s="14"/>
      <c r="D41" s="15" t="s">
        <v>48</v>
      </c>
      <c r="E41" s="16">
        <v>0</v>
      </c>
      <c r="F41" s="16">
        <v>0</v>
      </c>
      <c r="G41" s="16">
        <v>0</v>
      </c>
      <c r="H41" s="16">
        <f t="shared" si="0"/>
        <v>0</v>
      </c>
      <c r="I41" s="17"/>
      <c r="J41" s="16">
        <f t="shared" si="1"/>
        <v>0</v>
      </c>
    </row>
    <row r="42" spans="2:10" x14ac:dyDescent="0.4">
      <c r="B42" s="14"/>
      <c r="C42" s="14"/>
      <c r="D42" s="15" t="s">
        <v>49</v>
      </c>
      <c r="E42" s="16">
        <v>583200</v>
      </c>
      <c r="F42" s="16">
        <v>0</v>
      </c>
      <c r="G42" s="16">
        <v>0</v>
      </c>
      <c r="H42" s="16">
        <f t="shared" si="0"/>
        <v>583200</v>
      </c>
      <c r="I42" s="17"/>
      <c r="J42" s="16">
        <f t="shared" si="1"/>
        <v>583200</v>
      </c>
    </row>
    <row r="43" spans="2:10" x14ac:dyDescent="0.4">
      <c r="B43" s="14"/>
      <c r="C43" s="14"/>
      <c r="D43" s="15" t="s">
        <v>50</v>
      </c>
      <c r="E43" s="16">
        <v>111000</v>
      </c>
      <c r="F43" s="16">
        <v>0</v>
      </c>
      <c r="G43" s="16">
        <v>0</v>
      </c>
      <c r="H43" s="16">
        <f t="shared" si="0"/>
        <v>111000</v>
      </c>
      <c r="I43" s="18"/>
      <c r="J43" s="16">
        <f t="shared" si="1"/>
        <v>111000</v>
      </c>
    </row>
    <row r="44" spans="2:10" x14ac:dyDescent="0.4">
      <c r="B44" s="14"/>
      <c r="C44" s="19"/>
      <c r="D44" s="20" t="s">
        <v>51</v>
      </c>
      <c r="E44" s="21">
        <f>+E39+E40+E41+E42+E43</f>
        <v>129691102</v>
      </c>
      <c r="F44" s="21">
        <f>+F39+F40+F41+F42+F43</f>
        <v>0</v>
      </c>
      <c r="G44" s="21">
        <f>+G39+G40+G41+G42+G43</f>
        <v>0</v>
      </c>
      <c r="H44" s="21">
        <f t="shared" si="0"/>
        <v>129691102</v>
      </c>
      <c r="I44" s="22">
        <f>+I39+I40+I41+I42+I43</f>
        <v>0</v>
      </c>
      <c r="J44" s="21">
        <f t="shared" si="1"/>
        <v>129691102</v>
      </c>
    </row>
    <row r="45" spans="2:10" x14ac:dyDescent="0.4">
      <c r="B45" s="19"/>
      <c r="C45" s="26" t="s">
        <v>52</v>
      </c>
      <c r="D45" s="24"/>
      <c r="E45" s="25">
        <f xml:space="preserve"> +E38 - E44</f>
        <v>-63949102</v>
      </c>
      <c r="F45" s="25">
        <f xml:space="preserve"> +F38 - F44</f>
        <v>0</v>
      </c>
      <c r="G45" s="25">
        <f xml:space="preserve"> +G38 - G44</f>
        <v>0</v>
      </c>
      <c r="H45" s="25">
        <f t="shared" si="0"/>
        <v>-63949102</v>
      </c>
      <c r="I45" s="22">
        <f xml:space="preserve"> +I38 - I44</f>
        <v>0</v>
      </c>
      <c r="J45" s="25">
        <f>J38-J44</f>
        <v>-63949102</v>
      </c>
    </row>
    <row r="46" spans="2:10" x14ac:dyDescent="0.4">
      <c r="B46" s="10" t="s">
        <v>53</v>
      </c>
      <c r="C46" s="10" t="s">
        <v>12</v>
      </c>
      <c r="D46" s="15" t="s">
        <v>54</v>
      </c>
      <c r="E46" s="16">
        <v>0</v>
      </c>
      <c r="F46" s="16">
        <v>0</v>
      </c>
      <c r="G46" s="16">
        <v>0</v>
      </c>
      <c r="H46" s="16">
        <f t="shared" si="0"/>
        <v>0</v>
      </c>
      <c r="I46" s="13"/>
      <c r="J46" s="16">
        <f t="shared" si="1"/>
        <v>0</v>
      </c>
    </row>
    <row r="47" spans="2:10" x14ac:dyDescent="0.4">
      <c r="B47" s="14"/>
      <c r="C47" s="14"/>
      <c r="D47" s="15" t="s">
        <v>55</v>
      </c>
      <c r="E47" s="16">
        <v>41990000</v>
      </c>
      <c r="F47" s="16">
        <v>0</v>
      </c>
      <c r="G47" s="16">
        <v>0</v>
      </c>
      <c r="H47" s="16">
        <f t="shared" si="0"/>
        <v>41990000</v>
      </c>
      <c r="I47" s="17"/>
      <c r="J47" s="16">
        <f t="shared" si="1"/>
        <v>41990000</v>
      </c>
    </row>
    <row r="48" spans="2:10" x14ac:dyDescent="0.4">
      <c r="B48" s="14"/>
      <c r="C48" s="14"/>
      <c r="D48" s="15" t="s">
        <v>56</v>
      </c>
      <c r="E48" s="16">
        <v>0</v>
      </c>
      <c r="F48" s="16">
        <v>0</v>
      </c>
      <c r="G48" s="16">
        <v>0</v>
      </c>
      <c r="H48" s="16">
        <f t="shared" si="0"/>
        <v>0</v>
      </c>
      <c r="I48" s="17"/>
      <c r="J48" s="16">
        <f t="shared" si="1"/>
        <v>0</v>
      </c>
    </row>
    <row r="49" spans="2:10" x14ac:dyDescent="0.4">
      <c r="B49" s="14"/>
      <c r="C49" s="14"/>
      <c r="D49" s="15" t="s">
        <v>57</v>
      </c>
      <c r="E49" s="16">
        <v>0</v>
      </c>
      <c r="F49" s="16">
        <v>0</v>
      </c>
      <c r="G49" s="16">
        <v>0</v>
      </c>
      <c r="H49" s="16">
        <f t="shared" si="0"/>
        <v>0</v>
      </c>
      <c r="I49" s="17"/>
      <c r="J49" s="16">
        <f t="shared" si="1"/>
        <v>0</v>
      </c>
    </row>
    <row r="50" spans="2:10" x14ac:dyDescent="0.4">
      <c r="B50" s="14"/>
      <c r="C50" s="14"/>
      <c r="D50" s="15" t="s">
        <v>58</v>
      </c>
      <c r="E50" s="16">
        <v>0</v>
      </c>
      <c r="F50" s="16">
        <v>0</v>
      </c>
      <c r="G50" s="16">
        <v>0</v>
      </c>
      <c r="H50" s="16">
        <f t="shared" si="0"/>
        <v>0</v>
      </c>
      <c r="I50" s="17"/>
      <c r="J50" s="16">
        <f t="shared" si="1"/>
        <v>0</v>
      </c>
    </row>
    <row r="51" spans="2:10" x14ac:dyDescent="0.4">
      <c r="B51" s="14"/>
      <c r="C51" s="14"/>
      <c r="D51" s="15" t="s">
        <v>59</v>
      </c>
      <c r="E51" s="16">
        <v>0</v>
      </c>
      <c r="F51" s="16">
        <v>0</v>
      </c>
      <c r="G51" s="16">
        <v>0</v>
      </c>
      <c r="H51" s="16">
        <f t="shared" si="0"/>
        <v>0</v>
      </c>
      <c r="I51" s="17"/>
      <c r="J51" s="16">
        <f t="shared" si="1"/>
        <v>0</v>
      </c>
    </row>
    <row r="52" spans="2:10" x14ac:dyDescent="0.4">
      <c r="B52" s="14"/>
      <c r="C52" s="14"/>
      <c r="D52" s="15" t="s">
        <v>60</v>
      </c>
      <c r="E52" s="16">
        <v>0</v>
      </c>
      <c r="F52" s="16">
        <v>0</v>
      </c>
      <c r="G52" s="16">
        <v>0</v>
      </c>
      <c r="H52" s="16">
        <f t="shared" si="0"/>
        <v>0</v>
      </c>
      <c r="I52" s="17"/>
      <c r="J52" s="16">
        <f t="shared" si="1"/>
        <v>0</v>
      </c>
    </row>
    <row r="53" spans="2:10" x14ac:dyDescent="0.4">
      <c r="B53" s="14"/>
      <c r="C53" s="14"/>
      <c r="D53" s="15" t="s">
        <v>61</v>
      </c>
      <c r="E53" s="16">
        <v>0</v>
      </c>
      <c r="F53" s="16">
        <v>0</v>
      </c>
      <c r="G53" s="16">
        <v>0</v>
      </c>
      <c r="H53" s="16">
        <f t="shared" si="0"/>
        <v>0</v>
      </c>
      <c r="I53" s="17"/>
      <c r="J53" s="16">
        <f t="shared" si="1"/>
        <v>0</v>
      </c>
    </row>
    <row r="54" spans="2:10" x14ac:dyDescent="0.4">
      <c r="B54" s="14"/>
      <c r="C54" s="14"/>
      <c r="D54" s="15" t="s">
        <v>62</v>
      </c>
      <c r="E54" s="16">
        <v>0</v>
      </c>
      <c r="F54" s="16">
        <v>0</v>
      </c>
      <c r="G54" s="16">
        <v>0</v>
      </c>
      <c r="H54" s="16">
        <f t="shared" si="0"/>
        <v>0</v>
      </c>
      <c r="I54" s="17">
        <v>500000</v>
      </c>
      <c r="J54" s="16">
        <f t="shared" si="1"/>
        <v>-500000</v>
      </c>
    </row>
    <row r="55" spans="2:10" x14ac:dyDescent="0.4">
      <c r="B55" s="14"/>
      <c r="C55" s="14"/>
      <c r="D55" s="15" t="s">
        <v>63</v>
      </c>
      <c r="E55" s="16">
        <v>0</v>
      </c>
      <c r="F55" s="16">
        <v>0</v>
      </c>
      <c r="G55" s="16">
        <v>0</v>
      </c>
      <c r="H55" s="16">
        <f t="shared" si="0"/>
        <v>0</v>
      </c>
      <c r="I55" s="18"/>
      <c r="J55" s="16">
        <f t="shared" si="1"/>
        <v>0</v>
      </c>
    </row>
    <row r="56" spans="2:10" x14ac:dyDescent="0.4">
      <c r="B56" s="14"/>
      <c r="C56" s="19"/>
      <c r="D56" s="20" t="s">
        <v>64</v>
      </c>
      <c r="E56" s="21">
        <f>+E46+E47+E48+E49+E50+E51+E52+E53+E54+E55</f>
        <v>41990000</v>
      </c>
      <c r="F56" s="21">
        <f>+F46+F47+F48+F49+F50+F51+F52+F53+F54+F55</f>
        <v>0</v>
      </c>
      <c r="G56" s="21">
        <f>+G46+G47+G48+G49+G50+G51+G52+G53+G54+G55</f>
        <v>0</v>
      </c>
      <c r="H56" s="21">
        <f t="shared" si="0"/>
        <v>41990000</v>
      </c>
      <c r="I56" s="22">
        <f>+I46+I47+I48+I49+I50+I51+I52+I53+I54+I55</f>
        <v>500000</v>
      </c>
      <c r="J56" s="21">
        <f t="shared" si="1"/>
        <v>41490000</v>
      </c>
    </row>
    <row r="57" spans="2:10" x14ac:dyDescent="0.4">
      <c r="B57" s="14"/>
      <c r="C57" s="10" t="s">
        <v>27</v>
      </c>
      <c r="D57" s="15" t="s">
        <v>65</v>
      </c>
      <c r="E57" s="16">
        <v>48208978</v>
      </c>
      <c r="F57" s="16">
        <v>0</v>
      </c>
      <c r="G57" s="16">
        <v>0</v>
      </c>
      <c r="H57" s="16">
        <f t="shared" si="0"/>
        <v>48208978</v>
      </c>
      <c r="I57" s="13"/>
      <c r="J57" s="16">
        <f t="shared" si="1"/>
        <v>48208978</v>
      </c>
    </row>
    <row r="58" spans="2:10" x14ac:dyDescent="0.4">
      <c r="B58" s="14"/>
      <c r="C58" s="14"/>
      <c r="D58" s="15" t="s">
        <v>66</v>
      </c>
      <c r="E58" s="16">
        <v>0</v>
      </c>
      <c r="F58" s="16">
        <v>0</v>
      </c>
      <c r="G58" s="16">
        <v>0</v>
      </c>
      <c r="H58" s="16">
        <f t="shared" si="0"/>
        <v>0</v>
      </c>
      <c r="I58" s="17"/>
      <c r="J58" s="16">
        <f t="shared" si="1"/>
        <v>0</v>
      </c>
    </row>
    <row r="59" spans="2:10" x14ac:dyDescent="0.4">
      <c r="B59" s="14"/>
      <c r="C59" s="14"/>
      <c r="D59" s="15" t="s">
        <v>67</v>
      </c>
      <c r="E59" s="16">
        <v>0</v>
      </c>
      <c r="F59" s="16">
        <v>0</v>
      </c>
      <c r="G59" s="16">
        <v>0</v>
      </c>
      <c r="H59" s="16">
        <f t="shared" si="0"/>
        <v>0</v>
      </c>
      <c r="I59" s="17"/>
      <c r="J59" s="16">
        <f t="shared" si="1"/>
        <v>0</v>
      </c>
    </row>
    <row r="60" spans="2:10" x14ac:dyDescent="0.4">
      <c r="B60" s="14"/>
      <c r="C60" s="14"/>
      <c r="D60" s="15" t="s">
        <v>68</v>
      </c>
      <c r="E60" s="16">
        <v>0</v>
      </c>
      <c r="F60" s="16">
        <v>0</v>
      </c>
      <c r="G60" s="16">
        <v>0</v>
      </c>
      <c r="H60" s="16">
        <f t="shared" si="0"/>
        <v>0</v>
      </c>
      <c r="I60" s="17"/>
      <c r="J60" s="16">
        <f t="shared" si="1"/>
        <v>0</v>
      </c>
    </row>
    <row r="61" spans="2:10" x14ac:dyDescent="0.4">
      <c r="B61" s="14"/>
      <c r="C61" s="14"/>
      <c r="D61" s="15" t="s">
        <v>69</v>
      </c>
      <c r="E61" s="16">
        <v>8927352</v>
      </c>
      <c r="F61" s="16">
        <v>0</v>
      </c>
      <c r="G61" s="16">
        <v>0</v>
      </c>
      <c r="H61" s="16">
        <f t="shared" si="0"/>
        <v>8927352</v>
      </c>
      <c r="I61" s="17"/>
      <c r="J61" s="16">
        <f t="shared" si="1"/>
        <v>8927352</v>
      </c>
    </row>
    <row r="62" spans="2:10" x14ac:dyDescent="0.4">
      <c r="B62" s="14"/>
      <c r="C62" s="14"/>
      <c r="D62" s="15" t="s">
        <v>70</v>
      </c>
      <c r="E62" s="16">
        <v>0</v>
      </c>
      <c r="F62" s="16">
        <v>0</v>
      </c>
      <c r="G62" s="16">
        <v>0</v>
      </c>
      <c r="H62" s="16">
        <f t="shared" si="0"/>
        <v>0</v>
      </c>
      <c r="I62" s="17"/>
      <c r="J62" s="16">
        <f t="shared" si="1"/>
        <v>0</v>
      </c>
    </row>
    <row r="63" spans="2:10" x14ac:dyDescent="0.4">
      <c r="B63" s="14"/>
      <c r="C63" s="14"/>
      <c r="D63" s="15" t="s">
        <v>71</v>
      </c>
      <c r="E63" s="16">
        <v>0</v>
      </c>
      <c r="F63" s="16">
        <v>0</v>
      </c>
      <c r="G63" s="16">
        <v>0</v>
      </c>
      <c r="H63" s="16">
        <f t="shared" si="0"/>
        <v>0</v>
      </c>
      <c r="I63" s="17"/>
      <c r="J63" s="16">
        <f t="shared" si="1"/>
        <v>0</v>
      </c>
    </row>
    <row r="64" spans="2:10" x14ac:dyDescent="0.4">
      <c r="B64" s="14"/>
      <c r="C64" s="14"/>
      <c r="D64" s="27" t="s">
        <v>72</v>
      </c>
      <c r="E64" s="28">
        <v>0</v>
      </c>
      <c r="F64" s="28">
        <v>0</v>
      </c>
      <c r="G64" s="28">
        <v>0</v>
      </c>
      <c r="H64" s="28">
        <f t="shared" si="0"/>
        <v>0</v>
      </c>
      <c r="I64" s="17">
        <v>500000</v>
      </c>
      <c r="J64" s="28">
        <f t="shared" si="1"/>
        <v>-500000</v>
      </c>
    </row>
    <row r="65" spans="2:10" x14ac:dyDescent="0.4">
      <c r="B65" s="14"/>
      <c r="C65" s="14"/>
      <c r="D65" s="27" t="s">
        <v>73</v>
      </c>
      <c r="E65" s="28">
        <v>0</v>
      </c>
      <c r="F65" s="28">
        <v>0</v>
      </c>
      <c r="G65" s="28">
        <v>0</v>
      </c>
      <c r="H65" s="28">
        <f t="shared" si="0"/>
        <v>0</v>
      </c>
      <c r="I65" s="18"/>
      <c r="J65" s="28">
        <f t="shared" si="1"/>
        <v>0</v>
      </c>
    </row>
    <row r="66" spans="2:10" x14ac:dyDescent="0.4">
      <c r="B66" s="14"/>
      <c r="C66" s="19"/>
      <c r="D66" s="29" t="s">
        <v>74</v>
      </c>
      <c r="E66" s="30">
        <f>+E57+E58+E59+E60+E61+E62+E63+E64+E65</f>
        <v>57136330</v>
      </c>
      <c r="F66" s="30">
        <f>+F57+F58+F59+F60+F61+F62+F63+F64+F65</f>
        <v>0</v>
      </c>
      <c r="G66" s="30">
        <f>+G57+G58+G59+G60+G61+G62+G63+G64+G65</f>
        <v>0</v>
      </c>
      <c r="H66" s="30">
        <f t="shared" si="0"/>
        <v>57136330</v>
      </c>
      <c r="I66" s="22">
        <f>+I57+I58+I59+I60+I61+I62+I63+I64+I65</f>
        <v>500000</v>
      </c>
      <c r="J66" s="30">
        <f t="shared" si="1"/>
        <v>56636330</v>
      </c>
    </row>
    <row r="67" spans="2:10" x14ac:dyDescent="0.4">
      <c r="B67" s="19"/>
      <c r="C67" s="26" t="s">
        <v>75</v>
      </c>
      <c r="D67" s="24"/>
      <c r="E67" s="25">
        <f xml:space="preserve"> +E56 - E66</f>
        <v>-15146330</v>
      </c>
      <c r="F67" s="25">
        <f xml:space="preserve"> +F56 - F66</f>
        <v>0</v>
      </c>
      <c r="G67" s="25">
        <f xml:space="preserve"> +G56 - G66</f>
        <v>0</v>
      </c>
      <c r="H67" s="25">
        <f t="shared" si="0"/>
        <v>-15146330</v>
      </c>
      <c r="I67" s="22">
        <f xml:space="preserve"> +I56 - I66</f>
        <v>0</v>
      </c>
      <c r="J67" s="25">
        <f>J56-J66</f>
        <v>-15146330</v>
      </c>
    </row>
    <row r="68" spans="2:10" x14ac:dyDescent="0.4">
      <c r="B68" s="26" t="s">
        <v>76</v>
      </c>
      <c r="C68" s="23"/>
      <c r="D68" s="24"/>
      <c r="E68" s="25">
        <f xml:space="preserve"> +E32 +E45 +E67</f>
        <v>-9454012</v>
      </c>
      <c r="F68" s="25">
        <f xml:space="preserve"> +F32 +F45 +F67</f>
        <v>0</v>
      </c>
      <c r="G68" s="25">
        <f xml:space="preserve"> +G32 +G45 +G67</f>
        <v>779670</v>
      </c>
      <c r="H68" s="25">
        <f t="shared" si="0"/>
        <v>-8674342</v>
      </c>
      <c r="I68" s="22">
        <f xml:space="preserve"> +I32 +I45 +I67</f>
        <v>0</v>
      </c>
      <c r="J68" s="25">
        <f>J32+J45+J67</f>
        <v>-8674342</v>
      </c>
    </row>
    <row r="69" spans="2:10" x14ac:dyDescent="0.4">
      <c r="B69" s="26" t="s">
        <v>77</v>
      </c>
      <c r="C69" s="23"/>
      <c r="D69" s="24"/>
      <c r="E69" s="25">
        <v>202096758</v>
      </c>
      <c r="F69" s="25">
        <v>0</v>
      </c>
      <c r="G69" s="25">
        <v>1135136</v>
      </c>
      <c r="H69" s="25">
        <f t="shared" si="0"/>
        <v>203231894</v>
      </c>
      <c r="I69" s="22"/>
      <c r="J69" s="25">
        <f t="shared" si="1"/>
        <v>203231894</v>
      </c>
    </row>
    <row r="70" spans="2:10" x14ac:dyDescent="0.4">
      <c r="B70" s="26" t="s">
        <v>78</v>
      </c>
      <c r="C70" s="23"/>
      <c r="D70" s="24"/>
      <c r="E70" s="25">
        <f xml:space="preserve"> +E68 +E69</f>
        <v>192642746</v>
      </c>
      <c r="F70" s="25">
        <f xml:space="preserve"> +F68 +F69</f>
        <v>0</v>
      </c>
      <c r="G70" s="25">
        <f xml:space="preserve"> +G68 +G69</f>
        <v>1914806</v>
      </c>
      <c r="H70" s="25">
        <f t="shared" si="0"/>
        <v>194557552</v>
      </c>
      <c r="I70" s="22">
        <f xml:space="preserve"> +I68 +I69</f>
        <v>0</v>
      </c>
      <c r="J70" s="25">
        <f>J68+J69</f>
        <v>194557552</v>
      </c>
    </row>
  </sheetData>
  <mergeCells count="12">
    <mergeCell ref="B33:B45"/>
    <mergeCell ref="C33:C38"/>
    <mergeCell ref="C39:C44"/>
    <mergeCell ref="B46:B67"/>
    <mergeCell ref="C46:C56"/>
    <mergeCell ref="C57:C66"/>
    <mergeCell ref="B3:J3"/>
    <mergeCell ref="B5:J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第一号第二様式</vt:lpstr>
      <vt:lpstr>第一号第二様式!Print_Titles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2021-06-21T06:10:48Z</dcterms:created>
  <dcterms:modified xsi:type="dcterms:W3CDTF">2021-06-21T06:10:49Z</dcterms:modified>
</cp:coreProperties>
</file>